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remmenga\Desktop\"/>
    </mc:Choice>
  </mc:AlternateContent>
  <xr:revisionPtr revIDLastSave="0" documentId="8_{E19947A0-BA25-488E-908A-D25F54655D0F}" xr6:coauthVersionLast="47" xr6:coauthVersionMax="47" xr10:uidLastSave="{00000000-0000-0000-0000-000000000000}"/>
  <bookViews>
    <workbookView xWindow="29970" yWindow="1140" windowWidth="26625" windowHeight="13530" tabRatio="822" xr2:uid="{00000000-000D-0000-FFFF-FFFF00000000}"/>
  </bookViews>
  <sheets>
    <sheet name="Athletics Enrollment" sheetId="5" r:id="rId1"/>
    <sheet name="Athletics Retention Rate" sheetId="6" r:id="rId2"/>
    <sheet name="Athletics Graduates 150%" sheetId="7" r:id="rId3"/>
    <sheet name="Athletics Graduates 4-5-6 Years" sheetId="8" r:id="rId4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6" i="5" l="1"/>
  <c r="D181" i="5"/>
  <c r="E181" i="5" s="1"/>
  <c r="D157" i="5"/>
  <c r="E157" i="5" s="1"/>
  <c r="D156" i="5"/>
  <c r="E156" i="5" s="1"/>
  <c r="D155" i="5"/>
  <c r="E155" i="5" s="1"/>
  <c r="D154" i="5"/>
  <c r="E154" i="5" s="1"/>
  <c r="D153" i="5"/>
  <c r="E153" i="5" s="1"/>
  <c r="D152" i="5"/>
  <c r="E152" i="5" s="1"/>
  <c r="D151" i="5"/>
  <c r="E151" i="5" s="1"/>
  <c r="D150" i="5"/>
  <c r="E150" i="5" s="1"/>
  <c r="D149" i="5"/>
  <c r="E149" i="5" s="1"/>
  <c r="C148" i="5"/>
  <c r="B148" i="5"/>
  <c r="D85" i="5"/>
  <c r="E85" i="5" s="1"/>
  <c r="D84" i="5"/>
  <c r="E84" i="5" s="1"/>
  <c r="D83" i="5"/>
  <c r="E83" i="5" s="1"/>
  <c r="D82" i="5"/>
  <c r="E82" i="5" s="1"/>
  <c r="D81" i="5"/>
  <c r="E81" i="5" s="1"/>
  <c r="D80" i="5"/>
  <c r="E80" i="5" s="1"/>
  <c r="D79" i="5"/>
  <c r="E79" i="5" s="1"/>
  <c r="D78" i="5"/>
  <c r="E78" i="5" s="1"/>
  <c r="D77" i="5"/>
  <c r="E77" i="5" s="1"/>
  <c r="C76" i="5"/>
  <c r="B76" i="5"/>
  <c r="C12" i="5"/>
  <c r="B4" i="5"/>
  <c r="D10" i="5"/>
  <c r="E10" i="5" s="1"/>
  <c r="B12" i="5"/>
  <c r="D13" i="5"/>
  <c r="E13" i="5" s="1"/>
  <c r="B158" i="5"/>
  <c r="C158" i="5"/>
  <c r="D159" i="5"/>
  <c r="E159" i="5" s="1"/>
  <c r="D160" i="5"/>
  <c r="E160" i="5" s="1"/>
  <c r="D161" i="5"/>
  <c r="E161" i="5" s="1"/>
  <c r="D162" i="5"/>
  <c r="E162" i="5" s="1"/>
  <c r="D163" i="5"/>
  <c r="E163" i="5" s="1"/>
  <c r="D164" i="5"/>
  <c r="E164" i="5" s="1"/>
  <c r="D165" i="5"/>
  <c r="E165" i="5" s="1"/>
  <c r="D166" i="5"/>
  <c r="E166" i="5" s="1"/>
  <c r="D167" i="5"/>
  <c r="E167" i="5" s="1"/>
  <c r="C4" i="5"/>
  <c r="D16" i="5"/>
  <c r="E16" i="5" s="1"/>
  <c r="D8" i="5"/>
  <c r="E8" i="5" s="1"/>
  <c r="B21" i="5" l="1"/>
  <c r="D148" i="5"/>
  <c r="E148" i="5" s="1"/>
  <c r="D76" i="5"/>
  <c r="E76" i="5" s="1"/>
  <c r="D158" i="5"/>
  <c r="D186" i="5"/>
  <c r="E186" i="5" s="1"/>
  <c r="D185" i="5"/>
  <c r="E185" i="5" s="1"/>
  <c r="D184" i="5"/>
  <c r="E184" i="5" s="1"/>
  <c r="D183" i="5"/>
  <c r="E183" i="5" s="1"/>
  <c r="D182" i="5"/>
  <c r="E182" i="5" s="1"/>
  <c r="D180" i="5"/>
  <c r="C179" i="5"/>
  <c r="B179" i="5"/>
  <c r="D178" i="5"/>
  <c r="E178" i="5" s="1"/>
  <c r="D177" i="5"/>
  <c r="E177" i="5" s="1"/>
  <c r="D176" i="5"/>
  <c r="E176" i="5" s="1"/>
  <c r="D175" i="5"/>
  <c r="E175" i="5" s="1"/>
  <c r="D174" i="5"/>
  <c r="E174" i="5" s="1"/>
  <c r="D173" i="5"/>
  <c r="C172" i="5"/>
  <c r="B172" i="5"/>
  <c r="E158" i="5" l="1"/>
  <c r="C187" i="5"/>
  <c r="D179" i="5"/>
  <c r="E179" i="5" s="1"/>
  <c r="D172" i="5"/>
  <c r="E172" i="5" s="1"/>
  <c r="E173" i="5"/>
  <c r="E180" i="5"/>
  <c r="B187" i="5"/>
  <c r="D187" i="5" l="1"/>
  <c r="E187" i="5" s="1"/>
  <c r="E20" i="8"/>
  <c r="E21" i="8"/>
  <c r="E22" i="8"/>
  <c r="E23" i="8"/>
  <c r="E24" i="8"/>
  <c r="E25" i="8"/>
  <c r="E26" i="8"/>
  <c r="G26" i="8"/>
  <c r="I26" i="8"/>
  <c r="I20" i="8"/>
  <c r="I21" i="8"/>
  <c r="I22" i="8"/>
  <c r="I23" i="8"/>
  <c r="G20" i="8"/>
  <c r="G21" i="8"/>
  <c r="G22" i="8"/>
  <c r="G23" i="8"/>
  <c r="E22" i="7" l="1"/>
  <c r="E23" i="7"/>
  <c r="E24" i="7"/>
  <c r="E25" i="7"/>
  <c r="E26" i="7"/>
  <c r="E27" i="7"/>
  <c r="E28" i="7"/>
  <c r="D315" i="5" l="1"/>
  <c r="E315" i="5" s="1"/>
  <c r="D314" i="5"/>
  <c r="E314" i="5" s="1"/>
  <c r="D313" i="5"/>
  <c r="E313" i="5" s="1"/>
  <c r="D312" i="5"/>
  <c r="E312" i="5" s="1"/>
  <c r="D311" i="5"/>
  <c r="E311" i="5" s="1"/>
  <c r="D310" i="5"/>
  <c r="E310" i="5" s="1"/>
  <c r="D309" i="5"/>
  <c r="E309" i="5" s="1"/>
  <c r="D308" i="5"/>
  <c r="E308" i="5" s="1"/>
  <c r="D307" i="5"/>
  <c r="E307" i="5" s="1"/>
  <c r="C306" i="5"/>
  <c r="B306" i="5"/>
  <c r="D242" i="5"/>
  <c r="E242" i="5" s="1"/>
  <c r="D241" i="5"/>
  <c r="E241" i="5" s="1"/>
  <c r="D240" i="5"/>
  <c r="E240" i="5" s="1"/>
  <c r="D239" i="5"/>
  <c r="E239" i="5" s="1"/>
  <c r="D238" i="5"/>
  <c r="E238" i="5" s="1"/>
  <c r="D237" i="5"/>
  <c r="E237" i="5" s="1"/>
  <c r="D236" i="5"/>
  <c r="E236" i="5" s="1"/>
  <c r="D235" i="5"/>
  <c r="E235" i="5" s="1"/>
  <c r="D234" i="5"/>
  <c r="E234" i="5" s="1"/>
  <c r="C233" i="5"/>
  <c r="B233" i="5"/>
  <c r="D306" i="5" l="1"/>
  <c r="E306" i="5" s="1"/>
  <c r="D233" i="5"/>
  <c r="E233" i="5" s="1"/>
  <c r="I41" i="8" l="1"/>
  <c r="G41" i="8"/>
  <c r="E41" i="8"/>
  <c r="I40" i="8"/>
  <c r="G40" i="8"/>
  <c r="E40" i="8"/>
  <c r="I36" i="8"/>
  <c r="G36" i="8"/>
  <c r="E36" i="8"/>
  <c r="I35" i="8"/>
  <c r="G35" i="8"/>
  <c r="E35" i="8"/>
  <c r="I31" i="8"/>
  <c r="G31" i="8"/>
  <c r="E31" i="8"/>
  <c r="I30" i="8"/>
  <c r="G30" i="8"/>
  <c r="E30" i="8"/>
  <c r="I25" i="8"/>
  <c r="G25" i="8"/>
  <c r="I24" i="8"/>
  <c r="G24" i="8"/>
  <c r="I19" i="8"/>
  <c r="G19" i="8"/>
  <c r="E19" i="8"/>
  <c r="I18" i="8"/>
  <c r="G18" i="8"/>
  <c r="E18" i="8"/>
  <c r="I14" i="8"/>
  <c r="G14" i="8"/>
  <c r="E14" i="8"/>
  <c r="I13" i="8"/>
  <c r="G13" i="8"/>
  <c r="E13" i="8"/>
  <c r="H9" i="8"/>
  <c r="F9" i="8"/>
  <c r="D9" i="8"/>
  <c r="C9" i="8"/>
  <c r="I8" i="8"/>
  <c r="G8" i="8"/>
  <c r="E8" i="8"/>
  <c r="I7" i="8"/>
  <c r="G7" i="8"/>
  <c r="E7" i="8"/>
  <c r="E43" i="7"/>
  <c r="E42" i="7"/>
  <c r="E38" i="7"/>
  <c r="E37" i="7"/>
  <c r="E33" i="7"/>
  <c r="E32" i="7"/>
  <c r="E21" i="7"/>
  <c r="E20" i="7"/>
  <c r="E16" i="7"/>
  <c r="E15" i="7"/>
  <c r="D11" i="7"/>
  <c r="C11" i="7"/>
  <c r="E10" i="7"/>
  <c r="E9" i="7"/>
  <c r="C5" i="7"/>
  <c r="I9" i="8" l="1"/>
  <c r="E9" i="8"/>
  <c r="G9" i="8"/>
  <c r="E11" i="7"/>
  <c r="C296" i="5"/>
  <c r="B296" i="5"/>
  <c r="C286" i="5"/>
  <c r="B286" i="5"/>
  <c r="C275" i="5"/>
  <c r="B275" i="5"/>
  <c r="C265" i="5"/>
  <c r="B265" i="5"/>
  <c r="B316" i="5" s="1"/>
  <c r="C255" i="5"/>
  <c r="B255" i="5"/>
  <c r="C245" i="5"/>
  <c r="B245" i="5"/>
  <c r="C223" i="5"/>
  <c r="B223" i="5"/>
  <c r="C213" i="5"/>
  <c r="B213" i="5"/>
  <c r="C202" i="5"/>
  <c r="B202" i="5"/>
  <c r="C192" i="5"/>
  <c r="C191" i="5" s="1"/>
  <c r="B192" i="5"/>
  <c r="D193" i="5"/>
  <c r="E193" i="5" s="1"/>
  <c r="D305" i="5"/>
  <c r="E305" i="5" s="1"/>
  <c r="D304" i="5"/>
  <c r="E304" i="5" s="1"/>
  <c r="D303" i="5"/>
  <c r="E303" i="5" s="1"/>
  <c r="D302" i="5"/>
  <c r="E302" i="5" s="1"/>
  <c r="D301" i="5"/>
  <c r="E301" i="5" s="1"/>
  <c r="D300" i="5"/>
  <c r="E300" i="5" s="1"/>
  <c r="D299" i="5"/>
  <c r="E299" i="5" s="1"/>
  <c r="D298" i="5"/>
  <c r="E298" i="5" s="1"/>
  <c r="D297" i="5"/>
  <c r="E297" i="5" s="1"/>
  <c r="D295" i="5"/>
  <c r="E295" i="5" s="1"/>
  <c r="D294" i="5"/>
  <c r="E294" i="5" s="1"/>
  <c r="D293" i="5"/>
  <c r="E293" i="5" s="1"/>
  <c r="D292" i="5"/>
  <c r="E292" i="5" s="1"/>
  <c r="D291" i="5"/>
  <c r="E291" i="5" s="1"/>
  <c r="D290" i="5"/>
  <c r="E290" i="5" s="1"/>
  <c r="D289" i="5"/>
  <c r="E289" i="5" s="1"/>
  <c r="D288" i="5"/>
  <c r="E288" i="5" s="1"/>
  <c r="D287" i="5"/>
  <c r="E287" i="5" s="1"/>
  <c r="D284" i="5"/>
  <c r="E284" i="5" s="1"/>
  <c r="D283" i="5"/>
  <c r="E283" i="5" s="1"/>
  <c r="D282" i="5"/>
  <c r="E282" i="5" s="1"/>
  <c r="D281" i="5"/>
  <c r="E281" i="5" s="1"/>
  <c r="D280" i="5"/>
  <c r="E280" i="5" s="1"/>
  <c r="D279" i="5"/>
  <c r="E279" i="5" s="1"/>
  <c r="D278" i="5"/>
  <c r="E278" i="5" s="1"/>
  <c r="D277" i="5"/>
  <c r="E277" i="5" s="1"/>
  <c r="D276" i="5"/>
  <c r="E276" i="5" s="1"/>
  <c r="D274" i="5"/>
  <c r="E274" i="5" s="1"/>
  <c r="D273" i="5"/>
  <c r="E273" i="5" s="1"/>
  <c r="D272" i="5"/>
  <c r="E272" i="5" s="1"/>
  <c r="D271" i="5"/>
  <c r="E271" i="5" s="1"/>
  <c r="D270" i="5"/>
  <c r="E270" i="5" s="1"/>
  <c r="D269" i="5"/>
  <c r="E269" i="5" s="1"/>
  <c r="D268" i="5"/>
  <c r="E268" i="5" s="1"/>
  <c r="D267" i="5"/>
  <c r="E267" i="5" s="1"/>
  <c r="D266" i="5"/>
  <c r="E266" i="5" s="1"/>
  <c r="D264" i="5"/>
  <c r="E264" i="5" s="1"/>
  <c r="D263" i="5"/>
  <c r="E263" i="5" s="1"/>
  <c r="D262" i="5"/>
  <c r="E262" i="5" s="1"/>
  <c r="D261" i="5"/>
  <c r="E261" i="5" s="1"/>
  <c r="D260" i="5"/>
  <c r="E260" i="5" s="1"/>
  <c r="D259" i="5"/>
  <c r="E259" i="5" s="1"/>
  <c r="D258" i="5"/>
  <c r="E258" i="5" s="1"/>
  <c r="D257" i="5"/>
  <c r="E257" i="5" s="1"/>
  <c r="D256" i="5"/>
  <c r="E256" i="5" s="1"/>
  <c r="D254" i="5"/>
  <c r="E254" i="5" s="1"/>
  <c r="D253" i="5"/>
  <c r="E253" i="5" s="1"/>
  <c r="D252" i="5"/>
  <c r="E252" i="5" s="1"/>
  <c r="D251" i="5"/>
  <c r="E251" i="5" s="1"/>
  <c r="D250" i="5"/>
  <c r="E250" i="5" s="1"/>
  <c r="D249" i="5"/>
  <c r="E249" i="5" s="1"/>
  <c r="D248" i="5"/>
  <c r="E248" i="5" s="1"/>
  <c r="D247" i="5"/>
  <c r="E247" i="5" s="1"/>
  <c r="D246" i="5"/>
  <c r="E246" i="5" s="1"/>
  <c r="D232" i="5"/>
  <c r="E232" i="5" s="1"/>
  <c r="D231" i="5"/>
  <c r="E231" i="5" s="1"/>
  <c r="D230" i="5"/>
  <c r="E230" i="5" s="1"/>
  <c r="D229" i="5"/>
  <c r="E229" i="5" s="1"/>
  <c r="D228" i="5"/>
  <c r="E228" i="5" s="1"/>
  <c r="D227" i="5"/>
  <c r="E227" i="5" s="1"/>
  <c r="D226" i="5"/>
  <c r="E226" i="5" s="1"/>
  <c r="D225" i="5"/>
  <c r="E225" i="5" s="1"/>
  <c r="D224" i="5"/>
  <c r="E224" i="5" s="1"/>
  <c r="D222" i="5"/>
  <c r="E222" i="5" s="1"/>
  <c r="D221" i="5"/>
  <c r="E221" i="5" s="1"/>
  <c r="D220" i="5"/>
  <c r="E220" i="5" s="1"/>
  <c r="D219" i="5"/>
  <c r="E219" i="5" s="1"/>
  <c r="D218" i="5"/>
  <c r="E218" i="5" s="1"/>
  <c r="D217" i="5"/>
  <c r="E217" i="5" s="1"/>
  <c r="D216" i="5"/>
  <c r="E216" i="5" s="1"/>
  <c r="D215" i="5"/>
  <c r="E215" i="5" s="1"/>
  <c r="D214" i="5"/>
  <c r="E214" i="5" s="1"/>
  <c r="D211" i="5"/>
  <c r="E211" i="5" s="1"/>
  <c r="D210" i="5"/>
  <c r="E210" i="5" s="1"/>
  <c r="D209" i="5"/>
  <c r="E209" i="5" s="1"/>
  <c r="D208" i="5"/>
  <c r="E208" i="5" s="1"/>
  <c r="D207" i="5"/>
  <c r="E207" i="5" s="1"/>
  <c r="D206" i="5"/>
  <c r="E206" i="5" s="1"/>
  <c r="D205" i="5"/>
  <c r="E205" i="5" s="1"/>
  <c r="D204" i="5"/>
  <c r="E204" i="5" s="1"/>
  <c r="D203" i="5"/>
  <c r="E203" i="5" s="1"/>
  <c r="D201" i="5"/>
  <c r="E201" i="5" s="1"/>
  <c r="D200" i="5"/>
  <c r="E200" i="5" s="1"/>
  <c r="D199" i="5"/>
  <c r="E199" i="5" s="1"/>
  <c r="D198" i="5"/>
  <c r="E198" i="5" s="1"/>
  <c r="D197" i="5"/>
  <c r="E197" i="5" s="1"/>
  <c r="D196" i="5"/>
  <c r="E196" i="5" s="1"/>
  <c r="D195" i="5"/>
  <c r="E195" i="5" s="1"/>
  <c r="D194" i="5"/>
  <c r="E194" i="5" s="1"/>
  <c r="C138" i="5"/>
  <c r="B138" i="5"/>
  <c r="C128" i="5"/>
  <c r="B128" i="5"/>
  <c r="C118" i="5"/>
  <c r="B118" i="5"/>
  <c r="C107" i="5"/>
  <c r="B107" i="5"/>
  <c r="C97" i="5"/>
  <c r="B97" i="5"/>
  <c r="C87" i="5"/>
  <c r="B87" i="5"/>
  <c r="C66" i="5"/>
  <c r="B66" i="5"/>
  <c r="C56" i="5"/>
  <c r="B56" i="5"/>
  <c r="C46" i="5"/>
  <c r="B46" i="5"/>
  <c r="C35" i="5"/>
  <c r="B35" i="5"/>
  <c r="D147" i="5"/>
  <c r="E147" i="5" s="1"/>
  <c r="D146" i="5"/>
  <c r="E146" i="5" s="1"/>
  <c r="D145" i="5"/>
  <c r="E145" i="5" s="1"/>
  <c r="D144" i="5"/>
  <c r="E144" i="5" s="1"/>
  <c r="D143" i="5"/>
  <c r="E143" i="5" s="1"/>
  <c r="D142" i="5"/>
  <c r="E142" i="5" s="1"/>
  <c r="D141" i="5"/>
  <c r="E141" i="5" s="1"/>
  <c r="D140" i="5"/>
  <c r="E140" i="5" s="1"/>
  <c r="D139" i="5"/>
  <c r="E139" i="5" s="1"/>
  <c r="D137" i="5"/>
  <c r="E137" i="5" s="1"/>
  <c r="D136" i="5"/>
  <c r="E136" i="5" s="1"/>
  <c r="D135" i="5"/>
  <c r="E135" i="5" s="1"/>
  <c r="D134" i="5"/>
  <c r="E134" i="5" s="1"/>
  <c r="D133" i="5"/>
  <c r="E133" i="5" s="1"/>
  <c r="D132" i="5"/>
  <c r="E132" i="5" s="1"/>
  <c r="D131" i="5"/>
  <c r="E131" i="5" s="1"/>
  <c r="D130" i="5"/>
  <c r="E130" i="5" s="1"/>
  <c r="D129" i="5"/>
  <c r="E129" i="5" s="1"/>
  <c r="D127" i="5"/>
  <c r="E127" i="5" s="1"/>
  <c r="D126" i="5"/>
  <c r="E126" i="5" s="1"/>
  <c r="D125" i="5"/>
  <c r="E125" i="5" s="1"/>
  <c r="D124" i="5"/>
  <c r="E124" i="5" s="1"/>
  <c r="D123" i="5"/>
  <c r="E123" i="5" s="1"/>
  <c r="D122" i="5"/>
  <c r="E122" i="5" s="1"/>
  <c r="D121" i="5"/>
  <c r="E121" i="5" s="1"/>
  <c r="D120" i="5"/>
  <c r="E120" i="5" s="1"/>
  <c r="D119" i="5"/>
  <c r="E119" i="5" s="1"/>
  <c r="D116" i="5"/>
  <c r="E116" i="5" s="1"/>
  <c r="D115" i="5"/>
  <c r="E115" i="5" s="1"/>
  <c r="D114" i="5"/>
  <c r="E114" i="5" s="1"/>
  <c r="D113" i="5"/>
  <c r="E113" i="5" s="1"/>
  <c r="D112" i="5"/>
  <c r="E112" i="5" s="1"/>
  <c r="D111" i="5"/>
  <c r="E111" i="5" s="1"/>
  <c r="D110" i="5"/>
  <c r="E110" i="5" s="1"/>
  <c r="D109" i="5"/>
  <c r="E109" i="5" s="1"/>
  <c r="D108" i="5"/>
  <c r="E108" i="5" s="1"/>
  <c r="D106" i="5"/>
  <c r="E106" i="5" s="1"/>
  <c r="D105" i="5"/>
  <c r="E105" i="5" s="1"/>
  <c r="D104" i="5"/>
  <c r="E104" i="5" s="1"/>
  <c r="D103" i="5"/>
  <c r="E103" i="5" s="1"/>
  <c r="D102" i="5"/>
  <c r="E102" i="5" s="1"/>
  <c r="D101" i="5"/>
  <c r="E101" i="5" s="1"/>
  <c r="D100" i="5"/>
  <c r="E100" i="5" s="1"/>
  <c r="D99" i="5"/>
  <c r="E99" i="5" s="1"/>
  <c r="D98" i="5"/>
  <c r="E98" i="5" s="1"/>
  <c r="D96" i="5"/>
  <c r="E96" i="5" s="1"/>
  <c r="D95" i="5"/>
  <c r="E95" i="5" s="1"/>
  <c r="D94" i="5"/>
  <c r="E94" i="5" s="1"/>
  <c r="D93" i="5"/>
  <c r="E93" i="5" s="1"/>
  <c r="D92" i="5"/>
  <c r="E92" i="5" s="1"/>
  <c r="D91" i="5"/>
  <c r="E91" i="5" s="1"/>
  <c r="D90" i="5"/>
  <c r="E90" i="5" s="1"/>
  <c r="D89" i="5"/>
  <c r="E89" i="5" s="1"/>
  <c r="D88" i="5"/>
  <c r="E88" i="5" s="1"/>
  <c r="D75" i="5"/>
  <c r="E75" i="5" s="1"/>
  <c r="D74" i="5"/>
  <c r="E74" i="5" s="1"/>
  <c r="D73" i="5"/>
  <c r="E73" i="5" s="1"/>
  <c r="D72" i="5"/>
  <c r="E72" i="5" s="1"/>
  <c r="D71" i="5"/>
  <c r="E71" i="5" s="1"/>
  <c r="D70" i="5"/>
  <c r="E70" i="5" s="1"/>
  <c r="D69" i="5"/>
  <c r="E69" i="5" s="1"/>
  <c r="D68" i="5"/>
  <c r="E68" i="5" s="1"/>
  <c r="D67" i="5"/>
  <c r="E67" i="5" s="1"/>
  <c r="D65" i="5"/>
  <c r="E65" i="5" s="1"/>
  <c r="D64" i="5"/>
  <c r="E64" i="5" s="1"/>
  <c r="D63" i="5"/>
  <c r="E63" i="5" s="1"/>
  <c r="D62" i="5"/>
  <c r="E62" i="5" s="1"/>
  <c r="D61" i="5"/>
  <c r="E61" i="5" s="1"/>
  <c r="D60" i="5"/>
  <c r="E60" i="5" s="1"/>
  <c r="D59" i="5"/>
  <c r="E59" i="5" s="1"/>
  <c r="D58" i="5"/>
  <c r="E58" i="5" s="1"/>
  <c r="D57" i="5"/>
  <c r="E57" i="5" s="1"/>
  <c r="D55" i="5"/>
  <c r="E55" i="5" s="1"/>
  <c r="D54" i="5"/>
  <c r="E54" i="5" s="1"/>
  <c r="D53" i="5"/>
  <c r="E53" i="5" s="1"/>
  <c r="D52" i="5"/>
  <c r="E52" i="5" s="1"/>
  <c r="D51" i="5"/>
  <c r="E51" i="5" s="1"/>
  <c r="D50" i="5"/>
  <c r="E50" i="5" s="1"/>
  <c r="D49" i="5"/>
  <c r="E49" i="5" s="1"/>
  <c r="D48" i="5"/>
  <c r="E48" i="5" s="1"/>
  <c r="D47" i="5"/>
  <c r="E47" i="5" s="1"/>
  <c r="D44" i="5"/>
  <c r="E44" i="5" s="1"/>
  <c r="D43" i="5"/>
  <c r="E43" i="5" s="1"/>
  <c r="D42" i="5"/>
  <c r="E42" i="5" s="1"/>
  <c r="D41" i="5"/>
  <c r="E41" i="5" s="1"/>
  <c r="D40" i="5"/>
  <c r="E40" i="5" s="1"/>
  <c r="D39" i="5"/>
  <c r="E39" i="5" s="1"/>
  <c r="D38" i="5"/>
  <c r="E38" i="5" s="1"/>
  <c r="D37" i="5"/>
  <c r="E37" i="5" s="1"/>
  <c r="D36" i="5"/>
  <c r="E36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3" i="6"/>
  <c r="D2" i="6"/>
  <c r="C25" i="5"/>
  <c r="B25" i="5"/>
  <c r="C21" i="5"/>
  <c r="D15" i="5"/>
  <c r="E15" i="5" s="1"/>
  <c r="D17" i="5"/>
  <c r="E17" i="5" s="1"/>
  <c r="D18" i="5"/>
  <c r="E18" i="5" s="1"/>
  <c r="D19" i="5"/>
  <c r="E19" i="5" s="1"/>
  <c r="D20" i="5"/>
  <c r="E20" i="5" s="1"/>
  <c r="D6" i="5"/>
  <c r="E6" i="5" s="1"/>
  <c r="D7" i="5"/>
  <c r="E7" i="5" s="1"/>
  <c r="D11" i="5"/>
  <c r="E11" i="5" s="1"/>
  <c r="D9" i="5"/>
  <c r="E9" i="5" s="1"/>
  <c r="D14" i="5"/>
  <c r="D5" i="5"/>
  <c r="B191" i="5" l="1"/>
  <c r="B168" i="5"/>
  <c r="C168" i="5"/>
  <c r="D275" i="5"/>
  <c r="E275" i="5" s="1"/>
  <c r="B244" i="5"/>
  <c r="E14" i="5"/>
  <c r="D12" i="5"/>
  <c r="E12" i="5" s="1"/>
  <c r="D138" i="5"/>
  <c r="D213" i="5"/>
  <c r="E213" i="5" s="1"/>
  <c r="D4" i="5"/>
  <c r="E5" i="5"/>
  <c r="D97" i="5"/>
  <c r="D118" i="5"/>
  <c r="E118" i="5" s="1"/>
  <c r="D223" i="5"/>
  <c r="E223" i="5" s="1"/>
  <c r="D265" i="5"/>
  <c r="D255" i="5"/>
  <c r="E255" i="5" s="1"/>
  <c r="D56" i="5"/>
  <c r="E56" i="5" s="1"/>
  <c r="D245" i="5"/>
  <c r="E245" i="5" s="1"/>
  <c r="C244" i="5"/>
  <c r="D202" i="5"/>
  <c r="D192" i="5"/>
  <c r="D35" i="5"/>
  <c r="E35" i="5" s="1"/>
  <c r="D46" i="5"/>
  <c r="E46" i="5" s="1"/>
  <c r="D66" i="5"/>
  <c r="E66" i="5" s="1"/>
  <c r="D107" i="5"/>
  <c r="E107" i="5" s="1"/>
  <c r="D128" i="5"/>
  <c r="E128" i="5" s="1"/>
  <c r="D87" i="5"/>
  <c r="E87" i="5" s="1"/>
  <c r="D25" i="5"/>
  <c r="E25" i="5" s="1"/>
  <c r="D286" i="5"/>
  <c r="E286" i="5" s="1"/>
  <c r="D296" i="5"/>
  <c r="E296" i="5" s="1"/>
  <c r="E265" i="5" l="1"/>
  <c r="D316" i="5"/>
  <c r="D191" i="5"/>
  <c r="E138" i="5"/>
  <c r="D168" i="5"/>
  <c r="E168" i="5" s="1"/>
  <c r="E97" i="5"/>
  <c r="D21" i="5"/>
  <c r="E21" i="5" s="1"/>
  <c r="D244" i="5"/>
  <c r="E244" i="5" s="1"/>
  <c r="E192" i="5"/>
  <c r="E316" i="5"/>
  <c r="E202" i="5"/>
  <c r="E191" i="5"/>
  <c r="E4" i="5"/>
</calcChain>
</file>

<file path=xl/sharedStrings.xml><?xml version="1.0" encoding="utf-8"?>
<sst xmlns="http://schemas.openxmlformats.org/spreadsheetml/2006/main" count="548" uniqueCount="74">
  <si>
    <t>Full Time Cohort</t>
  </si>
  <si>
    <t xml:space="preserve"> </t>
  </si>
  <si>
    <t>Degree in 150% by Campus</t>
  </si>
  <si>
    <t>Degree in 150% by Gender</t>
  </si>
  <si>
    <t>Men</t>
  </si>
  <si>
    <t>Women</t>
  </si>
  <si>
    <t>Degree in 150% by Reporting Ethnicity</t>
  </si>
  <si>
    <t>2 or more races</t>
  </si>
  <si>
    <t>American Indian or Alaska Native</t>
  </si>
  <si>
    <t>Asian</t>
  </si>
  <si>
    <t>Black or African American</t>
  </si>
  <si>
    <t>Hispanic/Latino</t>
  </si>
  <si>
    <t>International</t>
  </si>
  <si>
    <t>Native Hawaiian or Other Pacific Islander</t>
  </si>
  <si>
    <t>Unknown</t>
  </si>
  <si>
    <t>White</t>
  </si>
  <si>
    <t>Pell Recipient</t>
  </si>
  <si>
    <t>Stafford but no Pell</t>
  </si>
  <si>
    <t>Stafford no Pell</t>
  </si>
  <si>
    <t>No Stafford No Pell</t>
  </si>
  <si>
    <t>No Stafford no Pell</t>
  </si>
  <si>
    <t>Full-Time Bachelor Degree Seeking</t>
  </si>
  <si>
    <t>4 Year Grad Pct</t>
  </si>
  <si>
    <t>Full-Time Bachelor Degree Seeking by Gender</t>
  </si>
  <si>
    <t>Full-Time Bachelor Degree Seeking by Reporting Ethnicity</t>
  </si>
  <si>
    <t>Overall - Total</t>
  </si>
  <si>
    <t>Westville</t>
  </si>
  <si>
    <t>Hammond</t>
  </si>
  <si>
    <t>Full Time, First Time Bachelor's Cohort Retention Rate</t>
  </si>
  <si>
    <t>Part-Time, First-Time Bachelor's Cohort Retention Rate</t>
  </si>
  <si>
    <t>5 Year Grad Pct</t>
  </si>
  <si>
    <t>6 Year Grad Pct</t>
  </si>
  <si>
    <t>Gender</t>
  </si>
  <si>
    <t>Total</t>
  </si>
  <si>
    <t>American Indian or Alaskan native</t>
  </si>
  <si>
    <t>Retention Rate</t>
  </si>
  <si>
    <t>Retained</t>
  </si>
  <si>
    <t>Cohort</t>
  </si>
  <si>
    <t>Gender by Sport</t>
  </si>
  <si>
    <t>Full-Time</t>
  </si>
  <si>
    <t>Part-Time</t>
  </si>
  <si>
    <t>Men's Baseball</t>
  </si>
  <si>
    <t>Men's Golf Team</t>
  </si>
  <si>
    <t>Men's Intercoll Basketball</t>
  </si>
  <si>
    <t>Men's Soccer</t>
  </si>
  <si>
    <t>Men's Tennis</t>
  </si>
  <si>
    <t>Women's Golf Team</t>
  </si>
  <si>
    <t>Women's Intrcoll Basketball</t>
  </si>
  <si>
    <t>Women's Soccer</t>
  </si>
  <si>
    <t>Women's Softball</t>
  </si>
  <si>
    <t>Women's Tennis</t>
  </si>
  <si>
    <t>Women's Volleyball</t>
  </si>
  <si>
    <t>Race / Ethnicity by Sport</t>
  </si>
  <si>
    <t>Grand Total</t>
  </si>
  <si>
    <t>Pell Awarded by Sport</t>
  </si>
  <si>
    <t>Pell Awarded by Gender, Race/Ethnicity and Sport</t>
  </si>
  <si>
    <t>Academic Period</t>
  </si>
  <si>
    <t>Reporting Campus</t>
  </si>
  <si>
    <t>Student Count</t>
  </si>
  <si>
    <t>Degree Count</t>
  </si>
  <si>
    <t>Pct Degree Within 150%</t>
  </si>
  <si>
    <t>Reporting Ethnicity</t>
  </si>
  <si>
    <t>Stafford no Pell Indicator</t>
  </si>
  <si>
    <t>PELL Recipient Indicator</t>
  </si>
  <si>
    <t>No Stafford no Pell Indicator</t>
  </si>
  <si>
    <t>Bach in 4 Yrs</t>
  </si>
  <si>
    <t>Bach in 5 Yrs</t>
  </si>
  <si>
    <t>Bach in 6 Yrs</t>
  </si>
  <si>
    <t>Fall 2023 to Fall 2024 Retention Rate</t>
  </si>
  <si>
    <t>Fall 2024 Enrollment</t>
  </si>
  <si>
    <t>Fall 2018</t>
  </si>
  <si>
    <t>Multi-Sport Athlete</t>
  </si>
  <si>
    <t>Stunt</t>
  </si>
  <si>
    <t>Men's Outdoor Track &amp;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</si>
</sst>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%"/>
    <numFmt numFmtId="165" formatCode="0.0%"/>
  </numFmts>
  <fonts count="9" x14ac:knownFonts="1">
    <font>
      <sz val="10"/>
      <color theme="1"/>
      <name val="Tahoma"/>
      <family val="2"/>
    </font>
    <font>
      <sz val="12"/>
      <color theme="1"/>
      <name val="Century Gothic"/>
      <family val="2"/>
    </font>
    <font>
      <sz val="12"/>
      <color rgb="FF454545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Tahoma"/>
      <family val="2"/>
    </font>
    <font>
      <b/>
      <sz val="12"/>
      <color theme="0"/>
      <name val="Century Gothic"/>
      <family val="2"/>
    </font>
    <font>
      <b/>
      <sz val="12"/>
      <color rgb="FF333333"/>
      <name val="Century Gothic"/>
      <family val="2"/>
    </font>
    <font>
      <sz val="12"/>
      <color theme="0"/>
      <name val="Century Gothic"/>
      <family val="2"/>
    </font>
    <font>
      <sz val="12"/>
      <color theme="1"/>
      <name val="Segoe U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C99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10" fontId="5" fillId="3" borderId="0" xfId="1" applyNumberFormat="1" applyFont="1" applyFill="1" applyAlignment="1">
      <alignment horizontal="center"/>
    </xf>
    <xf numFmtId="10" fontId="1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5" fillId="3" borderId="0" xfId="0" applyFont="1" applyFill="1" applyAlignment="1">
      <alignment horizontal="left" indent="1"/>
    </xf>
    <xf numFmtId="0" fontId="3" fillId="0" borderId="0" xfId="0" applyFont="1" applyAlignment="1">
      <alignment horizontal="left"/>
    </xf>
    <xf numFmtId="10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3" fontId="2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10" fontId="3" fillId="0" borderId="0" xfId="1" applyNumberFormat="1" applyFon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7" fillId="3" borderId="0" xfId="0" applyFont="1" applyFill="1"/>
    <xf numFmtId="3" fontId="5" fillId="3" borderId="0" xfId="0" applyNumberFormat="1" applyFont="1" applyFill="1" applyAlignment="1">
      <alignment horizontal="center" vertical="top"/>
    </xf>
    <xf numFmtId="164" fontId="5" fillId="3" borderId="0" xfId="0" applyNumberFormat="1" applyFont="1" applyFill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0" fontId="2" fillId="0" borderId="0" xfId="1" applyNumberFormat="1" applyFont="1" applyBorder="1" applyAlignment="1">
      <alignment horizontal="center" vertical="top"/>
    </xf>
    <xf numFmtId="10" fontId="5" fillId="3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0" fillId="0" borderId="0" xfId="0" applyAlignment="1">
      <alignment horizontal="left"/>
    </xf>
  </cellXfs>
  <cellStyles count="2">
    <cellStyle name="Normal" xfId="0" builtinId="0"/>
    <cellStyle name="Percent" xfId="1" builtinId="5"/>
  </cellStyles>
  <dxfs count="0"/>
  <tableStyles count="1" defaultTableStyle="TableStyleMedium9" defaultPivotStyle="PivotStyleLight16">
    <tableStyle name="Invisible" pivot="0" table="0" count="0" xr9:uid="{D8858C5F-69FD-4CF6-A1E8-DE4CAD99C124}"/>
  </tableStyles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  <pageSetUpPr fitToPage="1"/>
  </sheetPr>
  <dimension ref="A1:E316"/>
  <sheetViews>
    <sheetView tabSelected="1" zoomScaleNormal="100" zoomScaleSheetLayoutView="100" workbookViewId="0"/>
  </sheetViews>
  <sheetFormatPr defaultRowHeight="17.25" x14ac:dyDescent="0.3"/>
  <cols>
    <col min="1" max="1" width="58.140625" style="29" bestFit="1" customWidth="1"/>
    <col min="2" max="2" width="11.28515625" style="6" bestFit="1" customWidth="1"/>
    <col min="3" max="3" width="11.7109375" style="6" bestFit="1" customWidth="1"/>
    <col min="4" max="4" width="6.42578125" style="6" bestFit="1" customWidth="1"/>
    <col min="5" max="5" width="11.28515625" style="6" bestFit="1" customWidth="1"/>
    <col min="6" max="6" width="9.140625" style="1"/>
    <col min="7" max="7" width="22.85546875" style="1" bestFit="1" customWidth="1"/>
    <col min="8" max="16384" width="9.140625" style="1"/>
  </cols>
  <sheetData>
    <row r="1" spans="1:5" x14ac:dyDescent="0.3">
      <c r="A1" s="16" t="s">
        <v>69</v>
      </c>
    </row>
    <row r="3" spans="1:5" x14ac:dyDescent="0.3">
      <c r="A3" s="22" t="s">
        <v>38</v>
      </c>
      <c r="B3" s="7" t="s">
        <v>39</v>
      </c>
      <c r="C3" s="7" t="s">
        <v>40</v>
      </c>
      <c r="D3" s="7" t="s">
        <v>33</v>
      </c>
      <c r="E3" s="7" t="s">
        <v>39</v>
      </c>
    </row>
    <row r="4" spans="1:5" x14ac:dyDescent="0.3">
      <c r="A4" s="8" t="s">
        <v>4</v>
      </c>
      <c r="B4" s="9">
        <f>SUM(B5:B11)</f>
        <v>175</v>
      </c>
      <c r="C4" s="9">
        <f>SUM(C5:C11)</f>
        <v>5</v>
      </c>
      <c r="D4" s="9">
        <f>SUM(D5:D11)</f>
        <v>180</v>
      </c>
      <c r="E4" s="10">
        <f t="shared" ref="E4:E21" si="0">IFERROR((B4/D4),"-")</f>
        <v>0.97222222222222221</v>
      </c>
    </row>
    <row r="5" spans="1:5" x14ac:dyDescent="0.3">
      <c r="A5" s="4" t="s">
        <v>41</v>
      </c>
      <c r="B5" s="6">
        <v>46</v>
      </c>
      <c r="C5" s="6">
        <v>1</v>
      </c>
      <c r="D5" s="6">
        <f>SUM(B5:C5)</f>
        <v>47</v>
      </c>
      <c r="E5" s="11">
        <f>IFERROR((B5/D5),"-")</f>
        <v>0.97872340425531912</v>
      </c>
    </row>
    <row r="6" spans="1:5" x14ac:dyDescent="0.3">
      <c r="A6" s="4" t="s">
        <v>42</v>
      </c>
      <c r="B6" s="6">
        <v>11</v>
      </c>
      <c r="C6" s="6">
        <v>1</v>
      </c>
      <c r="D6" s="6">
        <f t="shared" ref="D6:D9" si="1">SUM(B6:C6)</f>
        <v>12</v>
      </c>
      <c r="E6" s="11">
        <f t="shared" ref="E6:E11" si="2">IFERROR((B6/D6),"-")</f>
        <v>0.91666666666666663</v>
      </c>
    </row>
    <row r="7" spans="1:5" x14ac:dyDescent="0.3">
      <c r="A7" s="4" t="s">
        <v>43</v>
      </c>
      <c r="B7" s="6">
        <v>16</v>
      </c>
      <c r="C7" s="6">
        <v>0</v>
      </c>
      <c r="D7" s="6">
        <f t="shared" si="1"/>
        <v>16</v>
      </c>
      <c r="E7" s="11">
        <f t="shared" si="2"/>
        <v>1</v>
      </c>
    </row>
    <row r="8" spans="1:5" x14ac:dyDescent="0.3">
      <c r="A8" s="4" t="s">
        <v>73</v>
      </c>
      <c r="B8" s="6">
        <v>1</v>
      </c>
      <c r="C8" s="6">
        <v>0</v>
      </c>
      <c r="D8" s="6">
        <f t="shared" ref="D8" si="3">SUM(B8:C8)</f>
        <v>1</v>
      </c>
      <c r="E8" s="11">
        <f t="shared" si="2"/>
        <v>1</v>
      </c>
    </row>
    <row r="9" spans="1:5" x14ac:dyDescent="0.3">
      <c r="A9" s="4" t="s">
        <v>44</v>
      </c>
      <c r="B9" s="6">
        <v>34</v>
      </c>
      <c r="C9" s="6">
        <v>2</v>
      </c>
      <c r="D9" s="6">
        <f t="shared" si="1"/>
        <v>36</v>
      </c>
      <c r="E9" s="11">
        <f t="shared" si="2"/>
        <v>0.94444444444444442</v>
      </c>
    </row>
    <row r="10" spans="1:5" x14ac:dyDescent="0.3">
      <c r="A10" s="4" t="s">
        <v>45</v>
      </c>
      <c r="B10" s="6">
        <v>9</v>
      </c>
      <c r="C10" s="6">
        <v>0</v>
      </c>
      <c r="D10" s="6">
        <f t="shared" ref="D10" si="4">SUM(B10:C10)</f>
        <v>9</v>
      </c>
      <c r="E10" s="11">
        <f t="shared" ref="E10" si="5">IFERROR((B10/D10),"-")</f>
        <v>1</v>
      </c>
    </row>
    <row r="11" spans="1:5" x14ac:dyDescent="0.3">
      <c r="A11" s="4" t="s">
        <v>71</v>
      </c>
      <c r="B11" s="6">
        <v>58</v>
      </c>
      <c r="C11" s="6">
        <v>1</v>
      </c>
      <c r="D11" s="6">
        <f>SUM(B11:C11)</f>
        <v>59</v>
      </c>
      <c r="E11" s="11">
        <f t="shared" si="2"/>
        <v>0.98305084745762716</v>
      </c>
    </row>
    <row r="12" spans="1:5" x14ac:dyDescent="0.3">
      <c r="A12" s="8" t="s">
        <v>5</v>
      </c>
      <c r="B12" s="9">
        <f>SUM(B13:B20)</f>
        <v>155</v>
      </c>
      <c r="C12" s="9">
        <f t="shared" ref="C12" si="6">SUM(C13:C20)</f>
        <v>4</v>
      </c>
      <c r="D12" s="9">
        <f>SUM(D13:D20)</f>
        <v>159</v>
      </c>
      <c r="E12" s="10">
        <f>IFERROR((B12/D12),"-")</f>
        <v>0.97484276729559749</v>
      </c>
    </row>
    <row r="13" spans="1:5" x14ac:dyDescent="0.3">
      <c r="A13" s="4" t="s">
        <v>72</v>
      </c>
      <c r="B13" s="6">
        <v>22</v>
      </c>
      <c r="C13" s="6">
        <v>0</v>
      </c>
      <c r="D13" s="6">
        <f>SUM(B13:C13)</f>
        <v>22</v>
      </c>
      <c r="E13" s="11">
        <f t="shared" ref="E13" si="7">IFERROR((B13/D13),"-")</f>
        <v>1</v>
      </c>
    </row>
    <row r="14" spans="1:5" x14ac:dyDescent="0.3">
      <c r="A14" s="4" t="s">
        <v>46</v>
      </c>
      <c r="B14" s="6">
        <v>10</v>
      </c>
      <c r="C14" s="6">
        <v>0</v>
      </c>
      <c r="D14" s="6">
        <f>SUM(B14:C14)</f>
        <v>10</v>
      </c>
      <c r="E14" s="11">
        <f t="shared" si="0"/>
        <v>1</v>
      </c>
    </row>
    <row r="15" spans="1:5" x14ac:dyDescent="0.3">
      <c r="A15" s="4" t="s">
        <v>47</v>
      </c>
      <c r="B15" s="6">
        <v>15</v>
      </c>
      <c r="C15" s="6">
        <v>2</v>
      </c>
      <c r="D15" s="6">
        <f t="shared" ref="D15:D20" si="8">SUM(B15:C15)</f>
        <v>17</v>
      </c>
      <c r="E15" s="11">
        <f t="shared" si="0"/>
        <v>0.88235294117647056</v>
      </c>
    </row>
    <row r="16" spans="1:5" x14ac:dyDescent="0.3">
      <c r="A16" s="4" t="s">
        <v>48</v>
      </c>
      <c r="B16" s="6">
        <v>29</v>
      </c>
      <c r="C16" s="6">
        <v>0</v>
      </c>
      <c r="D16" s="6">
        <f t="shared" ref="D16" si="9">SUM(B16:C16)</f>
        <v>29</v>
      </c>
      <c r="E16" s="11">
        <f t="shared" ref="E16" si="10">IFERROR((B16/D16),"-")</f>
        <v>1</v>
      </c>
    </row>
    <row r="17" spans="1:5" x14ac:dyDescent="0.3">
      <c r="A17" s="4" t="s">
        <v>49</v>
      </c>
      <c r="B17" s="6">
        <v>20</v>
      </c>
      <c r="C17" s="6">
        <v>1</v>
      </c>
      <c r="D17" s="6">
        <f t="shared" si="8"/>
        <v>21</v>
      </c>
      <c r="E17" s="11">
        <f t="shared" si="0"/>
        <v>0.95238095238095233</v>
      </c>
    </row>
    <row r="18" spans="1:5" x14ac:dyDescent="0.3">
      <c r="A18" s="4" t="s">
        <v>50</v>
      </c>
      <c r="B18" s="6">
        <v>9</v>
      </c>
      <c r="C18" s="6">
        <v>0</v>
      </c>
      <c r="D18" s="6">
        <f t="shared" si="8"/>
        <v>9</v>
      </c>
      <c r="E18" s="11">
        <f t="shared" si="0"/>
        <v>1</v>
      </c>
    </row>
    <row r="19" spans="1:5" x14ac:dyDescent="0.3">
      <c r="A19" s="4" t="s">
        <v>51</v>
      </c>
      <c r="B19" s="6">
        <v>21</v>
      </c>
      <c r="C19" s="6">
        <v>0</v>
      </c>
      <c r="D19" s="6">
        <f t="shared" si="8"/>
        <v>21</v>
      </c>
      <c r="E19" s="11">
        <f t="shared" si="0"/>
        <v>1</v>
      </c>
    </row>
    <row r="20" spans="1:5" x14ac:dyDescent="0.3">
      <c r="A20" s="4" t="s">
        <v>71</v>
      </c>
      <c r="B20" s="6">
        <v>29</v>
      </c>
      <c r="C20" s="6">
        <v>1</v>
      </c>
      <c r="D20" s="6">
        <f t="shared" si="8"/>
        <v>30</v>
      </c>
      <c r="E20" s="11">
        <f t="shared" si="0"/>
        <v>0.96666666666666667</v>
      </c>
    </row>
    <row r="21" spans="1:5" x14ac:dyDescent="0.3">
      <c r="A21" s="8" t="s">
        <v>33</v>
      </c>
      <c r="B21" s="9">
        <f>SUM(B4,B12)</f>
        <v>330</v>
      </c>
      <c r="C21" s="9">
        <f>SUM(C4,C12)</f>
        <v>9</v>
      </c>
      <c r="D21" s="9">
        <f>SUM(D4,D12)</f>
        <v>339</v>
      </c>
      <c r="E21" s="10">
        <f t="shared" si="0"/>
        <v>0.97345132743362828</v>
      </c>
    </row>
    <row r="22" spans="1:5" x14ac:dyDescent="0.3">
      <c r="A22" s="16"/>
      <c r="B22" s="12"/>
    </row>
    <row r="24" spans="1:5" x14ac:dyDescent="0.3">
      <c r="A24" s="22" t="s">
        <v>52</v>
      </c>
      <c r="B24" s="7" t="s">
        <v>39</v>
      </c>
      <c r="C24" s="7" t="s">
        <v>40</v>
      </c>
      <c r="D24" s="7" t="s">
        <v>33</v>
      </c>
      <c r="E24" s="7" t="s">
        <v>39</v>
      </c>
    </row>
    <row r="25" spans="1:5" x14ac:dyDescent="0.3">
      <c r="A25" s="8" t="s">
        <v>41</v>
      </c>
      <c r="B25" s="9">
        <f>SUM(B26:B34)</f>
        <v>46</v>
      </c>
      <c r="C25" s="9">
        <f t="shared" ref="C25" si="11">SUM(C26:C34)</f>
        <v>1</v>
      </c>
      <c r="D25" s="9">
        <f>SUM(B25:C25)</f>
        <v>47</v>
      </c>
      <c r="E25" s="10">
        <f>IFERROR((B25/D25),"-")</f>
        <v>0.97872340425531912</v>
      </c>
    </row>
    <row r="26" spans="1:5" x14ac:dyDescent="0.3">
      <c r="A26" s="4" t="s">
        <v>12</v>
      </c>
      <c r="B26" s="6">
        <v>0</v>
      </c>
      <c r="C26" s="6">
        <v>0</v>
      </c>
      <c r="D26" s="6">
        <f t="shared" ref="D26:D91" si="12">SUM(B26:C26)</f>
        <v>0</v>
      </c>
      <c r="E26" s="11" t="str">
        <f t="shared" ref="E26:E91" si="13">IFERROR((B26/D26),"-")</f>
        <v>-</v>
      </c>
    </row>
    <row r="27" spans="1:5" x14ac:dyDescent="0.3">
      <c r="A27" s="4" t="s">
        <v>11</v>
      </c>
      <c r="B27" s="6">
        <v>5</v>
      </c>
      <c r="C27" s="6">
        <v>0</v>
      </c>
      <c r="D27" s="6">
        <f t="shared" si="12"/>
        <v>5</v>
      </c>
      <c r="E27" s="11">
        <f t="shared" si="13"/>
        <v>1</v>
      </c>
    </row>
    <row r="28" spans="1:5" x14ac:dyDescent="0.3">
      <c r="A28" s="4" t="s">
        <v>34</v>
      </c>
      <c r="B28" s="6">
        <v>0</v>
      </c>
      <c r="C28" s="6">
        <v>0</v>
      </c>
      <c r="D28" s="6">
        <f t="shared" si="12"/>
        <v>0</v>
      </c>
      <c r="E28" s="11" t="str">
        <f t="shared" si="13"/>
        <v>-</v>
      </c>
    </row>
    <row r="29" spans="1:5" x14ac:dyDescent="0.3">
      <c r="A29" s="4" t="s">
        <v>9</v>
      </c>
      <c r="B29" s="6">
        <v>0</v>
      </c>
      <c r="C29" s="6">
        <v>0</v>
      </c>
      <c r="D29" s="6">
        <f t="shared" si="12"/>
        <v>0</v>
      </c>
      <c r="E29" s="11" t="str">
        <f t="shared" si="13"/>
        <v>-</v>
      </c>
    </row>
    <row r="30" spans="1:5" x14ac:dyDescent="0.3">
      <c r="A30" s="4" t="s">
        <v>10</v>
      </c>
      <c r="B30" s="6">
        <v>3</v>
      </c>
      <c r="C30" s="6">
        <v>0</v>
      </c>
      <c r="D30" s="6">
        <f t="shared" si="12"/>
        <v>3</v>
      </c>
      <c r="E30" s="11">
        <f t="shared" si="13"/>
        <v>1</v>
      </c>
    </row>
    <row r="31" spans="1:5" x14ac:dyDescent="0.3">
      <c r="A31" s="4" t="s">
        <v>13</v>
      </c>
      <c r="B31" s="6">
        <v>1</v>
      </c>
      <c r="C31" s="6">
        <v>0</v>
      </c>
      <c r="D31" s="6">
        <f t="shared" si="12"/>
        <v>1</v>
      </c>
      <c r="E31" s="11">
        <f t="shared" si="13"/>
        <v>1</v>
      </c>
    </row>
    <row r="32" spans="1:5" x14ac:dyDescent="0.3">
      <c r="A32" s="4" t="s">
        <v>15</v>
      </c>
      <c r="B32" s="6">
        <v>35</v>
      </c>
      <c r="C32" s="6">
        <v>1</v>
      </c>
      <c r="D32" s="6">
        <f t="shared" si="12"/>
        <v>36</v>
      </c>
      <c r="E32" s="11">
        <f t="shared" si="13"/>
        <v>0.97222222222222221</v>
      </c>
    </row>
    <row r="33" spans="1:5" x14ac:dyDescent="0.3">
      <c r="A33" s="4" t="s">
        <v>7</v>
      </c>
      <c r="B33" s="6">
        <v>0</v>
      </c>
      <c r="C33" s="6">
        <v>0</v>
      </c>
      <c r="D33" s="6">
        <f t="shared" si="12"/>
        <v>0</v>
      </c>
      <c r="E33" s="11" t="str">
        <f t="shared" si="13"/>
        <v>-</v>
      </c>
    </row>
    <row r="34" spans="1:5" x14ac:dyDescent="0.3">
      <c r="A34" s="4" t="s">
        <v>14</v>
      </c>
      <c r="B34" s="6">
        <v>2</v>
      </c>
      <c r="C34" s="6">
        <v>0</v>
      </c>
      <c r="D34" s="6">
        <f t="shared" si="12"/>
        <v>2</v>
      </c>
      <c r="E34" s="11">
        <f t="shared" si="13"/>
        <v>1</v>
      </c>
    </row>
    <row r="35" spans="1:5" x14ac:dyDescent="0.3">
      <c r="A35" s="8" t="s">
        <v>42</v>
      </c>
      <c r="B35" s="9">
        <f>SUM(B36:B44)</f>
        <v>11</v>
      </c>
      <c r="C35" s="9">
        <f t="shared" ref="C35" si="14">SUM(C36:C44)</f>
        <v>1</v>
      </c>
      <c r="D35" s="9">
        <f t="shared" si="12"/>
        <v>12</v>
      </c>
      <c r="E35" s="10">
        <f t="shared" si="13"/>
        <v>0.91666666666666663</v>
      </c>
    </row>
    <row r="36" spans="1:5" x14ac:dyDescent="0.3">
      <c r="A36" s="4" t="s">
        <v>12</v>
      </c>
      <c r="B36" s="6">
        <v>1</v>
      </c>
      <c r="C36" s="6">
        <v>0</v>
      </c>
      <c r="D36" s="6">
        <f t="shared" si="12"/>
        <v>1</v>
      </c>
      <c r="E36" s="11">
        <f t="shared" si="13"/>
        <v>1</v>
      </c>
    </row>
    <row r="37" spans="1:5" x14ac:dyDescent="0.3">
      <c r="A37" s="4" t="s">
        <v>11</v>
      </c>
      <c r="B37" s="6">
        <v>1</v>
      </c>
      <c r="C37" s="6">
        <v>0</v>
      </c>
      <c r="D37" s="6">
        <f t="shared" si="12"/>
        <v>1</v>
      </c>
      <c r="E37" s="11">
        <f t="shared" si="13"/>
        <v>1</v>
      </c>
    </row>
    <row r="38" spans="1:5" x14ac:dyDescent="0.3">
      <c r="A38" s="4" t="s">
        <v>34</v>
      </c>
      <c r="B38" s="6">
        <v>0</v>
      </c>
      <c r="C38" s="6">
        <v>0</v>
      </c>
      <c r="D38" s="6">
        <f t="shared" si="12"/>
        <v>0</v>
      </c>
      <c r="E38" s="11" t="str">
        <f t="shared" si="13"/>
        <v>-</v>
      </c>
    </row>
    <row r="39" spans="1:5" x14ac:dyDescent="0.3">
      <c r="A39" s="4" t="s">
        <v>9</v>
      </c>
      <c r="B39" s="6">
        <v>0</v>
      </c>
      <c r="C39" s="6">
        <v>0</v>
      </c>
      <c r="D39" s="6">
        <f t="shared" si="12"/>
        <v>0</v>
      </c>
      <c r="E39" s="11" t="str">
        <f t="shared" si="13"/>
        <v>-</v>
      </c>
    </row>
    <row r="40" spans="1:5" x14ac:dyDescent="0.3">
      <c r="A40" s="4" t="s">
        <v>10</v>
      </c>
      <c r="B40" s="6">
        <v>0</v>
      </c>
      <c r="C40" s="6">
        <v>0</v>
      </c>
      <c r="D40" s="6">
        <f t="shared" si="12"/>
        <v>0</v>
      </c>
      <c r="E40" s="11" t="str">
        <f t="shared" si="13"/>
        <v>-</v>
      </c>
    </row>
    <row r="41" spans="1:5" x14ac:dyDescent="0.3">
      <c r="A41" s="4" t="s">
        <v>13</v>
      </c>
      <c r="B41" s="6">
        <v>0</v>
      </c>
      <c r="C41" s="6">
        <v>0</v>
      </c>
      <c r="D41" s="6">
        <f t="shared" si="12"/>
        <v>0</v>
      </c>
      <c r="E41" s="11" t="str">
        <f t="shared" si="13"/>
        <v>-</v>
      </c>
    </row>
    <row r="42" spans="1:5" x14ac:dyDescent="0.3">
      <c r="A42" s="4" t="s">
        <v>15</v>
      </c>
      <c r="B42" s="6">
        <v>7</v>
      </c>
      <c r="C42" s="6">
        <v>0</v>
      </c>
      <c r="D42" s="6">
        <f t="shared" si="12"/>
        <v>7</v>
      </c>
      <c r="E42" s="11">
        <f t="shared" si="13"/>
        <v>1</v>
      </c>
    </row>
    <row r="43" spans="1:5" x14ac:dyDescent="0.3">
      <c r="A43" s="4" t="s">
        <v>7</v>
      </c>
      <c r="B43" s="6">
        <v>1</v>
      </c>
      <c r="C43" s="6">
        <v>0</v>
      </c>
      <c r="D43" s="6">
        <f t="shared" si="12"/>
        <v>1</v>
      </c>
      <c r="E43" s="11">
        <f t="shared" si="13"/>
        <v>1</v>
      </c>
    </row>
    <row r="44" spans="1:5" x14ac:dyDescent="0.3">
      <c r="A44" s="4" t="s">
        <v>14</v>
      </c>
      <c r="B44" s="6">
        <v>1</v>
      </c>
      <c r="C44" s="6">
        <v>1</v>
      </c>
      <c r="D44" s="6">
        <f t="shared" si="12"/>
        <v>2</v>
      </c>
      <c r="E44" s="11">
        <f t="shared" si="13"/>
        <v>0.5</v>
      </c>
    </row>
    <row r="45" spans="1:5" x14ac:dyDescent="0.3">
      <c r="A45" s="22" t="s">
        <v>52</v>
      </c>
      <c r="B45" s="7" t="s">
        <v>39</v>
      </c>
      <c r="C45" s="7" t="s">
        <v>40</v>
      </c>
      <c r="D45" s="7" t="s">
        <v>33</v>
      </c>
      <c r="E45" s="7" t="s">
        <v>39</v>
      </c>
    </row>
    <row r="46" spans="1:5" x14ac:dyDescent="0.3">
      <c r="A46" s="8" t="s">
        <v>43</v>
      </c>
      <c r="B46" s="9">
        <f>SUM(B47:B55)</f>
        <v>16</v>
      </c>
      <c r="C46" s="9">
        <f t="shared" ref="C46" si="15">SUM(C47:C55)</f>
        <v>0</v>
      </c>
      <c r="D46" s="9">
        <f t="shared" si="12"/>
        <v>16</v>
      </c>
      <c r="E46" s="10">
        <f t="shared" si="13"/>
        <v>1</v>
      </c>
    </row>
    <row r="47" spans="1:5" x14ac:dyDescent="0.3">
      <c r="A47" s="4" t="s">
        <v>12</v>
      </c>
      <c r="B47" s="6">
        <v>1</v>
      </c>
      <c r="C47" s="6">
        <v>0</v>
      </c>
      <c r="D47" s="6">
        <f t="shared" si="12"/>
        <v>1</v>
      </c>
      <c r="E47" s="11">
        <f t="shared" si="13"/>
        <v>1</v>
      </c>
    </row>
    <row r="48" spans="1:5" x14ac:dyDescent="0.3">
      <c r="A48" s="4" t="s">
        <v>11</v>
      </c>
      <c r="B48" s="6">
        <v>0</v>
      </c>
      <c r="C48" s="6">
        <v>0</v>
      </c>
      <c r="D48" s="6">
        <f t="shared" si="12"/>
        <v>0</v>
      </c>
      <c r="E48" s="11" t="str">
        <f t="shared" si="13"/>
        <v>-</v>
      </c>
    </row>
    <row r="49" spans="1:5" x14ac:dyDescent="0.3">
      <c r="A49" s="4" t="s">
        <v>34</v>
      </c>
      <c r="B49" s="6">
        <v>0</v>
      </c>
      <c r="C49" s="6">
        <v>0</v>
      </c>
      <c r="D49" s="6">
        <f t="shared" si="12"/>
        <v>0</v>
      </c>
      <c r="E49" s="11" t="str">
        <f t="shared" si="13"/>
        <v>-</v>
      </c>
    </row>
    <row r="50" spans="1:5" x14ac:dyDescent="0.3">
      <c r="A50" s="4" t="s">
        <v>9</v>
      </c>
      <c r="B50" s="6">
        <v>0</v>
      </c>
      <c r="C50" s="6">
        <v>0</v>
      </c>
      <c r="D50" s="6">
        <f t="shared" si="12"/>
        <v>0</v>
      </c>
      <c r="E50" s="11" t="str">
        <f t="shared" si="13"/>
        <v>-</v>
      </c>
    </row>
    <row r="51" spans="1:5" x14ac:dyDescent="0.3">
      <c r="A51" s="4" t="s">
        <v>10</v>
      </c>
      <c r="B51" s="6">
        <v>9</v>
      </c>
      <c r="C51" s="6">
        <v>0</v>
      </c>
      <c r="D51" s="6">
        <f t="shared" si="12"/>
        <v>9</v>
      </c>
      <c r="E51" s="11">
        <f t="shared" si="13"/>
        <v>1</v>
      </c>
    </row>
    <row r="52" spans="1:5" x14ac:dyDescent="0.3">
      <c r="A52" s="4" t="s">
        <v>13</v>
      </c>
      <c r="B52" s="6">
        <v>0</v>
      </c>
      <c r="C52" s="6">
        <v>0</v>
      </c>
      <c r="D52" s="6">
        <f t="shared" si="12"/>
        <v>0</v>
      </c>
      <c r="E52" s="11" t="str">
        <f t="shared" si="13"/>
        <v>-</v>
      </c>
    </row>
    <row r="53" spans="1:5" x14ac:dyDescent="0.3">
      <c r="A53" s="4" t="s">
        <v>15</v>
      </c>
      <c r="B53" s="6">
        <v>3</v>
      </c>
      <c r="C53" s="6">
        <v>0</v>
      </c>
      <c r="D53" s="6">
        <f t="shared" si="12"/>
        <v>3</v>
      </c>
      <c r="E53" s="11">
        <f t="shared" si="13"/>
        <v>1</v>
      </c>
    </row>
    <row r="54" spans="1:5" x14ac:dyDescent="0.3">
      <c r="A54" s="4" t="s">
        <v>7</v>
      </c>
      <c r="B54" s="6">
        <v>3</v>
      </c>
      <c r="C54" s="6">
        <v>0</v>
      </c>
      <c r="D54" s="6">
        <f t="shared" si="12"/>
        <v>3</v>
      </c>
      <c r="E54" s="11">
        <f t="shared" si="13"/>
        <v>1</v>
      </c>
    </row>
    <row r="55" spans="1:5" x14ac:dyDescent="0.3">
      <c r="A55" s="4" t="s">
        <v>14</v>
      </c>
      <c r="B55" s="6">
        <v>0</v>
      </c>
      <c r="C55" s="6">
        <v>0</v>
      </c>
      <c r="D55" s="6">
        <f t="shared" si="12"/>
        <v>0</v>
      </c>
      <c r="E55" s="11" t="str">
        <f t="shared" si="13"/>
        <v>-</v>
      </c>
    </row>
    <row r="56" spans="1:5" x14ac:dyDescent="0.3">
      <c r="A56" s="8" t="s">
        <v>44</v>
      </c>
      <c r="B56" s="9">
        <f>SUM(B57:B65)</f>
        <v>34</v>
      </c>
      <c r="C56" s="9">
        <f t="shared" ref="C56" si="16">SUM(C57:C65)</f>
        <v>2</v>
      </c>
      <c r="D56" s="9">
        <f t="shared" si="12"/>
        <v>36</v>
      </c>
      <c r="E56" s="10">
        <f t="shared" si="13"/>
        <v>0.94444444444444442</v>
      </c>
    </row>
    <row r="57" spans="1:5" x14ac:dyDescent="0.3">
      <c r="A57" s="4" t="s">
        <v>12</v>
      </c>
      <c r="B57" s="6">
        <v>16</v>
      </c>
      <c r="C57" s="6">
        <v>1</v>
      </c>
      <c r="D57" s="6">
        <f t="shared" si="12"/>
        <v>17</v>
      </c>
      <c r="E57" s="11">
        <f t="shared" si="13"/>
        <v>0.94117647058823528</v>
      </c>
    </row>
    <row r="58" spans="1:5" x14ac:dyDescent="0.3">
      <c r="A58" s="4" t="s">
        <v>11</v>
      </c>
      <c r="B58" s="6">
        <v>7</v>
      </c>
      <c r="C58" s="6">
        <v>1</v>
      </c>
      <c r="D58" s="6">
        <f t="shared" si="12"/>
        <v>8</v>
      </c>
      <c r="E58" s="11">
        <f t="shared" si="13"/>
        <v>0.875</v>
      </c>
    </row>
    <row r="59" spans="1:5" x14ac:dyDescent="0.3">
      <c r="A59" s="4" t="s">
        <v>34</v>
      </c>
      <c r="B59" s="6">
        <v>0</v>
      </c>
      <c r="C59" s="6">
        <v>0</v>
      </c>
      <c r="D59" s="6">
        <f t="shared" si="12"/>
        <v>0</v>
      </c>
      <c r="E59" s="11" t="str">
        <f t="shared" si="13"/>
        <v>-</v>
      </c>
    </row>
    <row r="60" spans="1:5" x14ac:dyDescent="0.3">
      <c r="A60" s="4" t="s">
        <v>9</v>
      </c>
      <c r="B60" s="6">
        <v>0</v>
      </c>
      <c r="C60" s="6">
        <v>0</v>
      </c>
      <c r="D60" s="6">
        <f t="shared" si="12"/>
        <v>0</v>
      </c>
      <c r="E60" s="11" t="str">
        <f t="shared" si="13"/>
        <v>-</v>
      </c>
    </row>
    <row r="61" spans="1:5" x14ac:dyDescent="0.3">
      <c r="A61" s="4" t="s">
        <v>10</v>
      </c>
      <c r="B61" s="6">
        <v>0</v>
      </c>
      <c r="C61" s="6">
        <v>0</v>
      </c>
      <c r="D61" s="6">
        <f t="shared" si="12"/>
        <v>0</v>
      </c>
      <c r="E61" s="11" t="str">
        <f t="shared" si="13"/>
        <v>-</v>
      </c>
    </row>
    <row r="62" spans="1:5" x14ac:dyDescent="0.3">
      <c r="A62" s="4" t="s">
        <v>13</v>
      </c>
      <c r="B62" s="6">
        <v>0</v>
      </c>
      <c r="C62" s="6">
        <v>0</v>
      </c>
      <c r="D62" s="6">
        <f t="shared" si="12"/>
        <v>0</v>
      </c>
      <c r="E62" s="11" t="str">
        <f t="shared" si="13"/>
        <v>-</v>
      </c>
    </row>
    <row r="63" spans="1:5" x14ac:dyDescent="0.3">
      <c r="A63" s="4" t="s">
        <v>15</v>
      </c>
      <c r="B63" s="6">
        <v>8</v>
      </c>
      <c r="C63" s="6">
        <v>0</v>
      </c>
      <c r="D63" s="6">
        <f t="shared" si="12"/>
        <v>8</v>
      </c>
      <c r="E63" s="11">
        <f t="shared" si="13"/>
        <v>1</v>
      </c>
    </row>
    <row r="64" spans="1:5" x14ac:dyDescent="0.3">
      <c r="A64" s="4" t="s">
        <v>7</v>
      </c>
      <c r="B64" s="6">
        <v>1</v>
      </c>
      <c r="C64" s="6">
        <v>0</v>
      </c>
      <c r="D64" s="6">
        <f t="shared" si="12"/>
        <v>1</v>
      </c>
      <c r="E64" s="11">
        <f t="shared" si="13"/>
        <v>1</v>
      </c>
    </row>
    <row r="65" spans="1:5" x14ac:dyDescent="0.3">
      <c r="A65" s="4" t="s">
        <v>14</v>
      </c>
      <c r="B65" s="6">
        <v>2</v>
      </c>
      <c r="C65" s="6">
        <v>0</v>
      </c>
      <c r="D65" s="6">
        <f t="shared" si="12"/>
        <v>2</v>
      </c>
      <c r="E65" s="11">
        <f t="shared" si="13"/>
        <v>1</v>
      </c>
    </row>
    <row r="66" spans="1:5" x14ac:dyDescent="0.3">
      <c r="A66" s="8" t="s">
        <v>45</v>
      </c>
      <c r="B66" s="9">
        <f>SUM(B67:B75)</f>
        <v>9</v>
      </c>
      <c r="C66" s="9">
        <f t="shared" ref="C66" si="17">SUM(C67:C75)</f>
        <v>0</v>
      </c>
      <c r="D66" s="9">
        <f t="shared" si="12"/>
        <v>9</v>
      </c>
      <c r="E66" s="10">
        <f t="shared" si="13"/>
        <v>1</v>
      </c>
    </row>
    <row r="67" spans="1:5" x14ac:dyDescent="0.3">
      <c r="A67" s="4" t="s">
        <v>12</v>
      </c>
      <c r="B67" s="6">
        <v>6</v>
      </c>
      <c r="C67" s="6">
        <v>0</v>
      </c>
      <c r="D67" s="6">
        <f t="shared" si="12"/>
        <v>6</v>
      </c>
      <c r="E67" s="11">
        <f t="shared" si="13"/>
        <v>1</v>
      </c>
    </row>
    <row r="68" spans="1:5" x14ac:dyDescent="0.3">
      <c r="A68" s="4" t="s">
        <v>11</v>
      </c>
      <c r="B68" s="6">
        <v>2</v>
      </c>
      <c r="C68" s="6">
        <v>0</v>
      </c>
      <c r="D68" s="6">
        <f t="shared" si="12"/>
        <v>2</v>
      </c>
      <c r="E68" s="11">
        <f t="shared" si="13"/>
        <v>1</v>
      </c>
    </row>
    <row r="69" spans="1:5" x14ac:dyDescent="0.3">
      <c r="A69" s="4" t="s">
        <v>34</v>
      </c>
      <c r="B69" s="6">
        <v>0</v>
      </c>
      <c r="C69" s="6">
        <v>0</v>
      </c>
      <c r="D69" s="6">
        <f t="shared" si="12"/>
        <v>0</v>
      </c>
      <c r="E69" s="11" t="str">
        <f t="shared" si="13"/>
        <v>-</v>
      </c>
    </row>
    <row r="70" spans="1:5" x14ac:dyDescent="0.3">
      <c r="A70" s="4" t="s">
        <v>9</v>
      </c>
      <c r="B70" s="6">
        <v>0</v>
      </c>
      <c r="C70" s="6">
        <v>0</v>
      </c>
      <c r="D70" s="6">
        <f t="shared" si="12"/>
        <v>0</v>
      </c>
      <c r="E70" s="11" t="str">
        <f t="shared" si="13"/>
        <v>-</v>
      </c>
    </row>
    <row r="71" spans="1:5" x14ac:dyDescent="0.3">
      <c r="A71" s="4" t="s">
        <v>10</v>
      </c>
      <c r="B71" s="6">
        <v>0</v>
      </c>
      <c r="C71" s="6">
        <v>0</v>
      </c>
      <c r="D71" s="6">
        <f t="shared" si="12"/>
        <v>0</v>
      </c>
      <c r="E71" s="11" t="str">
        <f t="shared" si="13"/>
        <v>-</v>
      </c>
    </row>
    <row r="72" spans="1:5" x14ac:dyDescent="0.3">
      <c r="A72" s="4" t="s">
        <v>13</v>
      </c>
      <c r="B72" s="6">
        <v>0</v>
      </c>
      <c r="C72" s="6">
        <v>0</v>
      </c>
      <c r="D72" s="6">
        <f t="shared" si="12"/>
        <v>0</v>
      </c>
      <c r="E72" s="11" t="str">
        <f t="shared" si="13"/>
        <v>-</v>
      </c>
    </row>
    <row r="73" spans="1:5" x14ac:dyDescent="0.3">
      <c r="A73" s="4" t="s">
        <v>15</v>
      </c>
      <c r="B73" s="6">
        <v>1</v>
      </c>
      <c r="C73" s="6">
        <v>0</v>
      </c>
      <c r="D73" s="6">
        <f t="shared" si="12"/>
        <v>1</v>
      </c>
      <c r="E73" s="11">
        <f t="shared" si="13"/>
        <v>1</v>
      </c>
    </row>
    <row r="74" spans="1:5" x14ac:dyDescent="0.3">
      <c r="A74" s="4" t="s">
        <v>7</v>
      </c>
      <c r="B74" s="6">
        <v>0</v>
      </c>
      <c r="C74" s="6">
        <v>0</v>
      </c>
      <c r="D74" s="6">
        <f t="shared" si="12"/>
        <v>0</v>
      </c>
      <c r="E74" s="11" t="str">
        <f t="shared" si="13"/>
        <v>-</v>
      </c>
    </row>
    <row r="75" spans="1:5" x14ac:dyDescent="0.3">
      <c r="A75" s="4" t="s">
        <v>14</v>
      </c>
      <c r="B75" s="6">
        <v>0</v>
      </c>
      <c r="C75" s="6">
        <v>0</v>
      </c>
      <c r="D75" s="6">
        <f t="shared" si="12"/>
        <v>0</v>
      </c>
      <c r="E75" s="11" t="str">
        <f t="shared" si="13"/>
        <v>-</v>
      </c>
    </row>
    <row r="76" spans="1:5" x14ac:dyDescent="0.3">
      <c r="A76" s="8" t="s">
        <v>73</v>
      </c>
      <c r="B76" s="9">
        <f>SUM(B77:B85)</f>
        <v>1</v>
      </c>
      <c r="C76" s="9">
        <f t="shared" ref="C76" si="18">SUM(C77:C85)</f>
        <v>0</v>
      </c>
      <c r="D76" s="9">
        <f t="shared" ref="D76:D85" si="19">SUM(B76:C76)</f>
        <v>1</v>
      </c>
      <c r="E76" s="10">
        <f t="shared" ref="E76:E85" si="20">IFERROR((B76/D76),"-")</f>
        <v>1</v>
      </c>
    </row>
    <row r="77" spans="1:5" x14ac:dyDescent="0.3">
      <c r="A77" s="4" t="s">
        <v>12</v>
      </c>
      <c r="B77" s="6">
        <v>0</v>
      </c>
      <c r="C77" s="6">
        <v>0</v>
      </c>
      <c r="D77" s="6">
        <f t="shared" si="19"/>
        <v>0</v>
      </c>
      <c r="E77" s="11" t="str">
        <f t="shared" si="20"/>
        <v>-</v>
      </c>
    </row>
    <row r="78" spans="1:5" x14ac:dyDescent="0.3">
      <c r="A78" s="4" t="s">
        <v>11</v>
      </c>
      <c r="B78" s="6">
        <v>0</v>
      </c>
      <c r="C78" s="6">
        <v>0</v>
      </c>
      <c r="D78" s="6">
        <f t="shared" si="19"/>
        <v>0</v>
      </c>
      <c r="E78" s="11" t="str">
        <f t="shared" si="20"/>
        <v>-</v>
      </c>
    </row>
    <row r="79" spans="1:5" x14ac:dyDescent="0.3">
      <c r="A79" s="4" t="s">
        <v>34</v>
      </c>
      <c r="B79" s="6">
        <v>0</v>
      </c>
      <c r="C79" s="6">
        <v>0</v>
      </c>
      <c r="D79" s="6">
        <f t="shared" si="19"/>
        <v>0</v>
      </c>
      <c r="E79" s="11" t="str">
        <f t="shared" si="20"/>
        <v>-</v>
      </c>
    </row>
    <row r="80" spans="1:5" x14ac:dyDescent="0.3">
      <c r="A80" s="4" t="s">
        <v>9</v>
      </c>
      <c r="B80" s="6">
        <v>0</v>
      </c>
      <c r="C80" s="6">
        <v>0</v>
      </c>
      <c r="D80" s="6">
        <f t="shared" si="19"/>
        <v>0</v>
      </c>
      <c r="E80" s="11" t="str">
        <f t="shared" si="20"/>
        <v>-</v>
      </c>
    </row>
    <row r="81" spans="1:5" x14ac:dyDescent="0.3">
      <c r="A81" s="4" t="s">
        <v>10</v>
      </c>
      <c r="B81" s="6">
        <v>0</v>
      </c>
      <c r="C81" s="6">
        <v>0</v>
      </c>
      <c r="D81" s="6">
        <f t="shared" si="19"/>
        <v>0</v>
      </c>
      <c r="E81" s="11" t="str">
        <f t="shared" si="20"/>
        <v>-</v>
      </c>
    </row>
    <row r="82" spans="1:5" x14ac:dyDescent="0.3">
      <c r="A82" s="4" t="s">
        <v>13</v>
      </c>
      <c r="B82" s="6">
        <v>0</v>
      </c>
      <c r="C82" s="6">
        <v>0</v>
      </c>
      <c r="D82" s="6">
        <f t="shared" si="19"/>
        <v>0</v>
      </c>
      <c r="E82" s="11" t="str">
        <f t="shared" si="20"/>
        <v>-</v>
      </c>
    </row>
    <row r="83" spans="1:5" x14ac:dyDescent="0.3">
      <c r="A83" s="4" t="s">
        <v>15</v>
      </c>
      <c r="B83" s="6">
        <v>1</v>
      </c>
      <c r="C83" s="6">
        <v>0</v>
      </c>
      <c r="D83" s="6">
        <f t="shared" si="19"/>
        <v>1</v>
      </c>
      <c r="E83" s="11">
        <f t="shared" si="20"/>
        <v>1</v>
      </c>
    </row>
    <row r="84" spans="1:5" x14ac:dyDescent="0.3">
      <c r="A84" s="4" t="s">
        <v>7</v>
      </c>
      <c r="B84" s="6">
        <v>0</v>
      </c>
      <c r="C84" s="6">
        <v>0</v>
      </c>
      <c r="D84" s="6">
        <f t="shared" si="19"/>
        <v>0</v>
      </c>
      <c r="E84" s="11" t="str">
        <f t="shared" si="20"/>
        <v>-</v>
      </c>
    </row>
    <row r="85" spans="1:5" x14ac:dyDescent="0.3">
      <c r="A85" s="4" t="s">
        <v>14</v>
      </c>
      <c r="B85" s="6">
        <v>0</v>
      </c>
      <c r="C85" s="6">
        <v>0</v>
      </c>
      <c r="D85" s="6">
        <f t="shared" si="19"/>
        <v>0</v>
      </c>
      <c r="E85" s="11" t="str">
        <f t="shared" si="20"/>
        <v>-</v>
      </c>
    </row>
    <row r="86" spans="1:5" x14ac:dyDescent="0.3">
      <c r="A86" s="22" t="s">
        <v>52</v>
      </c>
      <c r="B86" s="7" t="s">
        <v>39</v>
      </c>
      <c r="C86" s="7" t="s">
        <v>40</v>
      </c>
      <c r="D86" s="7" t="s">
        <v>33</v>
      </c>
      <c r="E86" s="7" t="s">
        <v>39</v>
      </c>
    </row>
    <row r="87" spans="1:5" x14ac:dyDescent="0.3">
      <c r="A87" s="8" t="s">
        <v>46</v>
      </c>
      <c r="B87" s="9">
        <f>SUM(B88:B96)</f>
        <v>10</v>
      </c>
      <c r="C87" s="9">
        <f t="shared" ref="C87" si="21">SUM(C88:C96)</f>
        <v>0</v>
      </c>
      <c r="D87" s="9">
        <f t="shared" si="12"/>
        <v>10</v>
      </c>
      <c r="E87" s="10">
        <f t="shared" si="13"/>
        <v>1</v>
      </c>
    </row>
    <row r="88" spans="1:5" x14ac:dyDescent="0.3">
      <c r="A88" s="4" t="s">
        <v>12</v>
      </c>
      <c r="B88" s="6">
        <v>3</v>
      </c>
      <c r="C88" s="6">
        <v>0</v>
      </c>
      <c r="D88" s="6">
        <f t="shared" si="12"/>
        <v>3</v>
      </c>
      <c r="E88" s="11">
        <f t="shared" si="13"/>
        <v>1</v>
      </c>
    </row>
    <row r="89" spans="1:5" x14ac:dyDescent="0.3">
      <c r="A89" s="4" t="s">
        <v>11</v>
      </c>
      <c r="B89" s="6">
        <v>0</v>
      </c>
      <c r="C89" s="6">
        <v>0</v>
      </c>
      <c r="D89" s="6">
        <f t="shared" si="12"/>
        <v>0</v>
      </c>
      <c r="E89" s="11" t="str">
        <f t="shared" si="13"/>
        <v>-</v>
      </c>
    </row>
    <row r="90" spans="1:5" x14ac:dyDescent="0.3">
      <c r="A90" s="4" t="s">
        <v>34</v>
      </c>
      <c r="B90" s="6">
        <v>0</v>
      </c>
      <c r="C90" s="6">
        <v>0</v>
      </c>
      <c r="D90" s="6">
        <f t="shared" si="12"/>
        <v>0</v>
      </c>
      <c r="E90" s="11" t="str">
        <f t="shared" si="13"/>
        <v>-</v>
      </c>
    </row>
    <row r="91" spans="1:5" x14ac:dyDescent="0.3">
      <c r="A91" s="4" t="s">
        <v>9</v>
      </c>
      <c r="B91" s="6">
        <v>0</v>
      </c>
      <c r="C91" s="6">
        <v>0</v>
      </c>
      <c r="D91" s="6">
        <f t="shared" si="12"/>
        <v>0</v>
      </c>
      <c r="E91" s="11" t="str">
        <f t="shared" si="13"/>
        <v>-</v>
      </c>
    </row>
    <row r="92" spans="1:5" x14ac:dyDescent="0.3">
      <c r="A92" s="4" t="s">
        <v>10</v>
      </c>
      <c r="B92" s="6">
        <v>0</v>
      </c>
      <c r="C92" s="6">
        <v>0</v>
      </c>
      <c r="D92" s="6">
        <f t="shared" ref="D92:D146" si="22">SUM(B92:C92)</f>
        <v>0</v>
      </c>
      <c r="E92" s="11" t="str">
        <f t="shared" ref="E92:E146" si="23">IFERROR((B92/D92),"-")</f>
        <v>-</v>
      </c>
    </row>
    <row r="93" spans="1:5" x14ac:dyDescent="0.3">
      <c r="A93" s="4" t="s">
        <v>13</v>
      </c>
      <c r="B93" s="6">
        <v>0</v>
      </c>
      <c r="C93" s="6">
        <v>0</v>
      </c>
      <c r="D93" s="6">
        <f t="shared" si="22"/>
        <v>0</v>
      </c>
      <c r="E93" s="11" t="str">
        <f t="shared" si="23"/>
        <v>-</v>
      </c>
    </row>
    <row r="94" spans="1:5" x14ac:dyDescent="0.3">
      <c r="A94" s="4" t="s">
        <v>15</v>
      </c>
      <c r="B94" s="6">
        <v>5</v>
      </c>
      <c r="C94" s="6">
        <v>0</v>
      </c>
      <c r="D94" s="6">
        <f t="shared" si="22"/>
        <v>5</v>
      </c>
      <c r="E94" s="11">
        <f t="shared" si="23"/>
        <v>1</v>
      </c>
    </row>
    <row r="95" spans="1:5" x14ac:dyDescent="0.3">
      <c r="A95" s="4" t="s">
        <v>7</v>
      </c>
      <c r="B95" s="6">
        <v>1</v>
      </c>
      <c r="C95" s="6">
        <v>0</v>
      </c>
      <c r="D95" s="6">
        <f t="shared" si="22"/>
        <v>1</v>
      </c>
      <c r="E95" s="11">
        <f t="shared" si="23"/>
        <v>1</v>
      </c>
    </row>
    <row r="96" spans="1:5" x14ac:dyDescent="0.3">
      <c r="A96" s="4" t="s">
        <v>14</v>
      </c>
      <c r="B96" s="6">
        <v>1</v>
      </c>
      <c r="C96" s="6">
        <v>0</v>
      </c>
      <c r="D96" s="6">
        <f t="shared" si="22"/>
        <v>1</v>
      </c>
      <c r="E96" s="11">
        <f t="shared" si="23"/>
        <v>1</v>
      </c>
    </row>
    <row r="97" spans="1:5" x14ac:dyDescent="0.3">
      <c r="A97" s="8" t="s">
        <v>47</v>
      </c>
      <c r="B97" s="9">
        <f>SUM(B98:B106)</f>
        <v>15</v>
      </c>
      <c r="C97" s="9">
        <f t="shared" ref="C97" si="24">SUM(C98:C106)</f>
        <v>2</v>
      </c>
      <c r="D97" s="9">
        <f t="shared" si="22"/>
        <v>17</v>
      </c>
      <c r="E97" s="10">
        <f t="shared" si="23"/>
        <v>0.88235294117647056</v>
      </c>
    </row>
    <row r="98" spans="1:5" x14ac:dyDescent="0.3">
      <c r="A98" s="4" t="s">
        <v>12</v>
      </c>
      <c r="D98" s="6">
        <f t="shared" si="22"/>
        <v>0</v>
      </c>
      <c r="E98" s="11" t="str">
        <f t="shared" si="23"/>
        <v>-</v>
      </c>
    </row>
    <row r="99" spans="1:5" x14ac:dyDescent="0.3">
      <c r="A99" s="4" t="s">
        <v>11</v>
      </c>
      <c r="B99" s="6">
        <v>1</v>
      </c>
      <c r="C99" s="6">
        <v>0</v>
      </c>
      <c r="D99" s="6">
        <f t="shared" si="22"/>
        <v>1</v>
      </c>
      <c r="E99" s="11">
        <f t="shared" si="23"/>
        <v>1</v>
      </c>
    </row>
    <row r="100" spans="1:5" x14ac:dyDescent="0.3">
      <c r="A100" s="4" t="s">
        <v>34</v>
      </c>
      <c r="B100" s="6">
        <v>1</v>
      </c>
      <c r="C100" s="6">
        <v>0</v>
      </c>
      <c r="D100" s="6">
        <f t="shared" si="22"/>
        <v>1</v>
      </c>
      <c r="E100" s="11">
        <f t="shared" si="23"/>
        <v>1</v>
      </c>
    </row>
    <row r="101" spans="1:5" x14ac:dyDescent="0.3">
      <c r="A101" s="4" t="s">
        <v>9</v>
      </c>
      <c r="B101" s="6">
        <v>0</v>
      </c>
      <c r="C101" s="6">
        <v>0</v>
      </c>
      <c r="D101" s="6">
        <f t="shared" si="22"/>
        <v>0</v>
      </c>
      <c r="E101" s="11" t="str">
        <f t="shared" si="23"/>
        <v>-</v>
      </c>
    </row>
    <row r="102" spans="1:5" x14ac:dyDescent="0.3">
      <c r="A102" s="4" t="s">
        <v>10</v>
      </c>
      <c r="B102" s="6">
        <v>5</v>
      </c>
      <c r="C102" s="6">
        <v>0</v>
      </c>
      <c r="D102" s="6">
        <f t="shared" si="22"/>
        <v>5</v>
      </c>
      <c r="E102" s="11">
        <f t="shared" si="23"/>
        <v>1</v>
      </c>
    </row>
    <row r="103" spans="1:5" x14ac:dyDescent="0.3">
      <c r="A103" s="4" t="s">
        <v>13</v>
      </c>
      <c r="B103" s="6">
        <v>0</v>
      </c>
      <c r="C103" s="6">
        <v>0</v>
      </c>
      <c r="D103" s="6">
        <f t="shared" si="22"/>
        <v>0</v>
      </c>
      <c r="E103" s="11" t="str">
        <f t="shared" si="23"/>
        <v>-</v>
      </c>
    </row>
    <row r="104" spans="1:5" x14ac:dyDescent="0.3">
      <c r="A104" s="4" t="s">
        <v>15</v>
      </c>
      <c r="B104" s="6">
        <v>6</v>
      </c>
      <c r="C104" s="6">
        <v>0</v>
      </c>
      <c r="D104" s="6">
        <f t="shared" si="22"/>
        <v>6</v>
      </c>
      <c r="E104" s="11">
        <f t="shared" si="23"/>
        <v>1</v>
      </c>
    </row>
    <row r="105" spans="1:5" x14ac:dyDescent="0.3">
      <c r="A105" s="4" t="s">
        <v>7</v>
      </c>
      <c r="B105" s="6">
        <v>2</v>
      </c>
      <c r="C105" s="6">
        <v>0</v>
      </c>
      <c r="D105" s="6">
        <f t="shared" si="22"/>
        <v>2</v>
      </c>
      <c r="E105" s="11">
        <f t="shared" si="23"/>
        <v>1</v>
      </c>
    </row>
    <row r="106" spans="1:5" x14ac:dyDescent="0.3">
      <c r="A106" s="4" t="s">
        <v>14</v>
      </c>
      <c r="B106" s="6">
        <v>0</v>
      </c>
      <c r="C106" s="6">
        <v>2</v>
      </c>
      <c r="D106" s="6">
        <f t="shared" si="22"/>
        <v>2</v>
      </c>
      <c r="E106" s="11">
        <f t="shared" si="23"/>
        <v>0</v>
      </c>
    </row>
    <row r="107" spans="1:5" x14ac:dyDescent="0.3">
      <c r="A107" s="8" t="s">
        <v>48</v>
      </c>
      <c r="B107" s="9">
        <f>SUM(B108:B116)</f>
        <v>29</v>
      </c>
      <c r="C107" s="9">
        <f t="shared" ref="C107" si="25">SUM(C108:C116)</f>
        <v>0</v>
      </c>
      <c r="D107" s="9">
        <f t="shared" si="22"/>
        <v>29</v>
      </c>
      <c r="E107" s="10">
        <f t="shared" si="23"/>
        <v>1</v>
      </c>
    </row>
    <row r="108" spans="1:5" x14ac:dyDescent="0.3">
      <c r="A108" s="4" t="s">
        <v>12</v>
      </c>
      <c r="D108" s="6">
        <f t="shared" si="22"/>
        <v>0</v>
      </c>
      <c r="E108" s="11" t="str">
        <f t="shared" si="23"/>
        <v>-</v>
      </c>
    </row>
    <row r="109" spans="1:5" x14ac:dyDescent="0.3">
      <c r="A109" s="4" t="s">
        <v>11</v>
      </c>
      <c r="B109" s="6">
        <v>6</v>
      </c>
      <c r="C109" s="6">
        <v>0</v>
      </c>
      <c r="D109" s="6">
        <f t="shared" si="22"/>
        <v>6</v>
      </c>
      <c r="E109" s="11">
        <f t="shared" si="23"/>
        <v>1</v>
      </c>
    </row>
    <row r="110" spans="1:5" x14ac:dyDescent="0.3">
      <c r="A110" s="4" t="s">
        <v>34</v>
      </c>
      <c r="B110" s="6">
        <v>0</v>
      </c>
      <c r="C110" s="6">
        <v>0</v>
      </c>
      <c r="D110" s="6">
        <f t="shared" si="22"/>
        <v>0</v>
      </c>
      <c r="E110" s="11" t="str">
        <f t="shared" si="23"/>
        <v>-</v>
      </c>
    </row>
    <row r="111" spans="1:5" x14ac:dyDescent="0.3">
      <c r="A111" s="4" t="s">
        <v>9</v>
      </c>
      <c r="B111" s="6">
        <v>0</v>
      </c>
      <c r="C111" s="6">
        <v>0</v>
      </c>
      <c r="D111" s="6">
        <f t="shared" si="22"/>
        <v>0</v>
      </c>
      <c r="E111" s="11" t="str">
        <f t="shared" si="23"/>
        <v>-</v>
      </c>
    </row>
    <row r="112" spans="1:5" x14ac:dyDescent="0.3">
      <c r="A112" s="4" t="s">
        <v>10</v>
      </c>
      <c r="B112" s="6">
        <v>1</v>
      </c>
      <c r="C112" s="6">
        <v>0</v>
      </c>
      <c r="D112" s="6">
        <f t="shared" si="22"/>
        <v>1</v>
      </c>
      <c r="E112" s="11">
        <f t="shared" si="23"/>
        <v>1</v>
      </c>
    </row>
    <row r="113" spans="1:5" x14ac:dyDescent="0.3">
      <c r="A113" s="4" t="s">
        <v>13</v>
      </c>
      <c r="B113" s="6">
        <v>0</v>
      </c>
      <c r="C113" s="6">
        <v>0</v>
      </c>
      <c r="D113" s="6">
        <f t="shared" si="22"/>
        <v>0</v>
      </c>
      <c r="E113" s="11" t="str">
        <f t="shared" si="23"/>
        <v>-</v>
      </c>
    </row>
    <row r="114" spans="1:5" x14ac:dyDescent="0.3">
      <c r="A114" s="4" t="s">
        <v>15</v>
      </c>
      <c r="B114" s="6">
        <v>21</v>
      </c>
      <c r="C114" s="6">
        <v>0</v>
      </c>
      <c r="D114" s="6">
        <f t="shared" si="22"/>
        <v>21</v>
      </c>
      <c r="E114" s="11">
        <f t="shared" si="23"/>
        <v>1</v>
      </c>
    </row>
    <row r="115" spans="1:5" x14ac:dyDescent="0.3">
      <c r="A115" s="4" t="s">
        <v>7</v>
      </c>
      <c r="B115" s="6">
        <v>0</v>
      </c>
      <c r="C115" s="6">
        <v>0</v>
      </c>
      <c r="D115" s="6">
        <f t="shared" si="22"/>
        <v>0</v>
      </c>
      <c r="E115" s="11" t="str">
        <f t="shared" si="23"/>
        <v>-</v>
      </c>
    </row>
    <row r="116" spans="1:5" x14ac:dyDescent="0.3">
      <c r="A116" s="4" t="s">
        <v>14</v>
      </c>
      <c r="B116" s="6">
        <v>1</v>
      </c>
      <c r="C116" s="6">
        <v>0</v>
      </c>
      <c r="D116" s="6">
        <f t="shared" si="22"/>
        <v>1</v>
      </c>
      <c r="E116" s="11">
        <f t="shared" si="23"/>
        <v>1</v>
      </c>
    </row>
    <row r="117" spans="1:5" x14ac:dyDescent="0.3">
      <c r="A117" s="22" t="s">
        <v>52</v>
      </c>
      <c r="B117" s="7" t="s">
        <v>39</v>
      </c>
      <c r="C117" s="7" t="s">
        <v>40</v>
      </c>
      <c r="D117" s="7" t="s">
        <v>33</v>
      </c>
      <c r="E117" s="7" t="s">
        <v>39</v>
      </c>
    </row>
    <row r="118" spans="1:5" x14ac:dyDescent="0.3">
      <c r="A118" s="8" t="s">
        <v>49</v>
      </c>
      <c r="B118" s="9">
        <f>SUM(B119:B127)</f>
        <v>20</v>
      </c>
      <c r="C118" s="9">
        <f t="shared" ref="C118" si="26">SUM(C119:C127)</f>
        <v>1</v>
      </c>
      <c r="D118" s="9">
        <f t="shared" si="22"/>
        <v>21</v>
      </c>
      <c r="E118" s="10">
        <f t="shared" si="23"/>
        <v>0.95238095238095233</v>
      </c>
    </row>
    <row r="119" spans="1:5" x14ac:dyDescent="0.3">
      <c r="A119" s="4" t="s">
        <v>12</v>
      </c>
      <c r="D119" s="6">
        <f t="shared" si="22"/>
        <v>0</v>
      </c>
      <c r="E119" s="11" t="str">
        <f t="shared" si="23"/>
        <v>-</v>
      </c>
    </row>
    <row r="120" spans="1:5" x14ac:dyDescent="0.3">
      <c r="A120" s="4" t="s">
        <v>11</v>
      </c>
      <c r="B120" s="6">
        <v>2</v>
      </c>
      <c r="C120" s="6">
        <v>0</v>
      </c>
      <c r="D120" s="6">
        <f t="shared" si="22"/>
        <v>2</v>
      </c>
      <c r="E120" s="11">
        <f t="shared" si="23"/>
        <v>1</v>
      </c>
    </row>
    <row r="121" spans="1:5" x14ac:dyDescent="0.3">
      <c r="A121" s="4" t="s">
        <v>34</v>
      </c>
      <c r="B121" s="6">
        <v>0</v>
      </c>
      <c r="C121" s="6">
        <v>0</v>
      </c>
      <c r="D121" s="6">
        <f t="shared" si="22"/>
        <v>0</v>
      </c>
      <c r="E121" s="11" t="str">
        <f t="shared" si="23"/>
        <v>-</v>
      </c>
    </row>
    <row r="122" spans="1:5" x14ac:dyDescent="0.3">
      <c r="A122" s="4" t="s">
        <v>9</v>
      </c>
      <c r="B122" s="6">
        <v>0</v>
      </c>
      <c r="C122" s="6">
        <v>0</v>
      </c>
      <c r="D122" s="6">
        <f t="shared" si="22"/>
        <v>0</v>
      </c>
      <c r="E122" s="11" t="str">
        <f t="shared" si="23"/>
        <v>-</v>
      </c>
    </row>
    <row r="123" spans="1:5" x14ac:dyDescent="0.3">
      <c r="A123" s="4" t="s">
        <v>10</v>
      </c>
      <c r="B123" s="6">
        <v>0</v>
      </c>
      <c r="C123" s="6">
        <v>0</v>
      </c>
      <c r="D123" s="6">
        <f t="shared" si="22"/>
        <v>0</v>
      </c>
      <c r="E123" s="11" t="str">
        <f t="shared" si="23"/>
        <v>-</v>
      </c>
    </row>
    <row r="124" spans="1:5" x14ac:dyDescent="0.3">
      <c r="A124" s="4" t="s">
        <v>13</v>
      </c>
      <c r="B124" s="6">
        <v>0</v>
      </c>
      <c r="C124" s="6">
        <v>0</v>
      </c>
      <c r="D124" s="6">
        <f t="shared" si="22"/>
        <v>0</v>
      </c>
      <c r="E124" s="11" t="str">
        <f t="shared" si="23"/>
        <v>-</v>
      </c>
    </row>
    <row r="125" spans="1:5" x14ac:dyDescent="0.3">
      <c r="A125" s="4" t="s">
        <v>15</v>
      </c>
      <c r="B125" s="6">
        <v>16</v>
      </c>
      <c r="C125" s="6">
        <v>1</v>
      </c>
      <c r="D125" s="6">
        <f t="shared" si="22"/>
        <v>17</v>
      </c>
      <c r="E125" s="11">
        <f t="shared" si="23"/>
        <v>0.94117647058823528</v>
      </c>
    </row>
    <row r="126" spans="1:5" x14ac:dyDescent="0.3">
      <c r="A126" s="4" t="s">
        <v>7</v>
      </c>
      <c r="B126" s="6">
        <v>0</v>
      </c>
      <c r="C126" s="6">
        <v>0</v>
      </c>
      <c r="D126" s="6">
        <f t="shared" si="22"/>
        <v>0</v>
      </c>
      <c r="E126" s="11" t="str">
        <f t="shared" si="23"/>
        <v>-</v>
      </c>
    </row>
    <row r="127" spans="1:5" x14ac:dyDescent="0.3">
      <c r="A127" s="4" t="s">
        <v>14</v>
      </c>
      <c r="B127" s="6">
        <v>2</v>
      </c>
      <c r="C127" s="6">
        <v>0</v>
      </c>
      <c r="D127" s="6">
        <f t="shared" si="22"/>
        <v>2</v>
      </c>
      <c r="E127" s="11">
        <f t="shared" si="23"/>
        <v>1</v>
      </c>
    </row>
    <row r="128" spans="1:5" x14ac:dyDescent="0.3">
      <c r="A128" s="8" t="s">
        <v>50</v>
      </c>
      <c r="B128" s="9">
        <f>SUM(B129:B137)</f>
        <v>9</v>
      </c>
      <c r="C128" s="9">
        <f t="shared" ref="C128" si="27">SUM(C129:C137)</f>
        <v>0</v>
      </c>
      <c r="D128" s="9">
        <f t="shared" si="22"/>
        <v>9</v>
      </c>
      <c r="E128" s="10">
        <f t="shared" si="23"/>
        <v>1</v>
      </c>
    </row>
    <row r="129" spans="1:5" x14ac:dyDescent="0.3">
      <c r="A129" s="4" t="s">
        <v>12</v>
      </c>
      <c r="B129" s="6">
        <v>7</v>
      </c>
      <c r="C129" s="6">
        <v>0</v>
      </c>
      <c r="D129" s="6">
        <f t="shared" si="22"/>
        <v>7</v>
      </c>
      <c r="E129" s="11">
        <f t="shared" si="23"/>
        <v>1</v>
      </c>
    </row>
    <row r="130" spans="1:5" x14ac:dyDescent="0.3">
      <c r="A130" s="4" t="s">
        <v>11</v>
      </c>
      <c r="B130" s="6">
        <v>0</v>
      </c>
      <c r="C130" s="6">
        <v>0</v>
      </c>
      <c r="D130" s="6">
        <f t="shared" si="22"/>
        <v>0</v>
      </c>
      <c r="E130" s="11" t="str">
        <f t="shared" si="23"/>
        <v>-</v>
      </c>
    </row>
    <row r="131" spans="1:5" x14ac:dyDescent="0.3">
      <c r="A131" s="4" t="s">
        <v>34</v>
      </c>
      <c r="B131" s="6">
        <v>0</v>
      </c>
      <c r="C131" s="6">
        <v>0</v>
      </c>
      <c r="D131" s="6">
        <f t="shared" si="22"/>
        <v>0</v>
      </c>
      <c r="E131" s="11" t="str">
        <f t="shared" si="23"/>
        <v>-</v>
      </c>
    </row>
    <row r="132" spans="1:5" x14ac:dyDescent="0.3">
      <c r="A132" s="4" t="s">
        <v>9</v>
      </c>
      <c r="B132" s="6">
        <v>0</v>
      </c>
      <c r="C132" s="6">
        <v>0</v>
      </c>
      <c r="D132" s="6">
        <f t="shared" si="22"/>
        <v>0</v>
      </c>
      <c r="E132" s="11" t="str">
        <f t="shared" si="23"/>
        <v>-</v>
      </c>
    </row>
    <row r="133" spans="1:5" x14ac:dyDescent="0.3">
      <c r="A133" s="4" t="s">
        <v>10</v>
      </c>
      <c r="B133" s="6">
        <v>1</v>
      </c>
      <c r="C133" s="6">
        <v>0</v>
      </c>
      <c r="D133" s="6">
        <f t="shared" si="22"/>
        <v>1</v>
      </c>
      <c r="E133" s="11">
        <f t="shared" si="23"/>
        <v>1</v>
      </c>
    </row>
    <row r="134" spans="1:5" x14ac:dyDescent="0.3">
      <c r="A134" s="4" t="s">
        <v>13</v>
      </c>
      <c r="B134" s="6">
        <v>0</v>
      </c>
      <c r="C134" s="6">
        <v>0</v>
      </c>
      <c r="D134" s="6">
        <f t="shared" si="22"/>
        <v>0</v>
      </c>
      <c r="E134" s="11" t="str">
        <f t="shared" si="23"/>
        <v>-</v>
      </c>
    </row>
    <row r="135" spans="1:5" x14ac:dyDescent="0.3">
      <c r="A135" s="4" t="s">
        <v>15</v>
      </c>
      <c r="B135" s="6">
        <v>1</v>
      </c>
      <c r="C135" s="6">
        <v>0</v>
      </c>
      <c r="D135" s="6">
        <f t="shared" si="22"/>
        <v>1</v>
      </c>
      <c r="E135" s="11">
        <f t="shared" si="23"/>
        <v>1</v>
      </c>
    </row>
    <row r="136" spans="1:5" x14ac:dyDescent="0.3">
      <c r="A136" s="4" t="s">
        <v>7</v>
      </c>
      <c r="B136" s="6">
        <v>0</v>
      </c>
      <c r="C136" s="6">
        <v>0</v>
      </c>
      <c r="D136" s="6">
        <f t="shared" si="22"/>
        <v>0</v>
      </c>
      <c r="E136" s="11" t="str">
        <f t="shared" si="23"/>
        <v>-</v>
      </c>
    </row>
    <row r="137" spans="1:5" x14ac:dyDescent="0.3">
      <c r="A137" s="4" t="s">
        <v>14</v>
      </c>
      <c r="B137" s="6">
        <v>0</v>
      </c>
      <c r="C137" s="6">
        <v>0</v>
      </c>
      <c r="D137" s="6">
        <f t="shared" si="22"/>
        <v>0</v>
      </c>
      <c r="E137" s="11" t="str">
        <f t="shared" si="23"/>
        <v>-</v>
      </c>
    </row>
    <row r="138" spans="1:5" x14ac:dyDescent="0.3">
      <c r="A138" s="8" t="s">
        <v>51</v>
      </c>
      <c r="B138" s="9">
        <f>SUM(B139:B147)</f>
        <v>21</v>
      </c>
      <c r="C138" s="9">
        <f t="shared" ref="C138" si="28">SUM(C139:C147)</f>
        <v>0</v>
      </c>
      <c r="D138" s="9">
        <f t="shared" si="22"/>
        <v>21</v>
      </c>
      <c r="E138" s="10">
        <f t="shared" si="23"/>
        <v>1</v>
      </c>
    </row>
    <row r="139" spans="1:5" x14ac:dyDescent="0.3">
      <c r="A139" s="4" t="s">
        <v>12</v>
      </c>
      <c r="D139" s="6">
        <f t="shared" si="22"/>
        <v>0</v>
      </c>
      <c r="E139" s="11" t="str">
        <f t="shared" si="23"/>
        <v>-</v>
      </c>
    </row>
    <row r="140" spans="1:5" x14ac:dyDescent="0.3">
      <c r="A140" s="4" t="s">
        <v>11</v>
      </c>
      <c r="B140" s="6">
        <v>1</v>
      </c>
      <c r="C140" s="6">
        <v>0</v>
      </c>
      <c r="D140" s="6">
        <f t="shared" si="22"/>
        <v>1</v>
      </c>
      <c r="E140" s="11">
        <f t="shared" si="23"/>
        <v>1</v>
      </c>
    </row>
    <row r="141" spans="1:5" x14ac:dyDescent="0.3">
      <c r="A141" s="4" t="s">
        <v>34</v>
      </c>
      <c r="B141" s="6">
        <v>0</v>
      </c>
      <c r="C141" s="6">
        <v>0</v>
      </c>
      <c r="D141" s="6">
        <f t="shared" si="22"/>
        <v>0</v>
      </c>
      <c r="E141" s="11" t="str">
        <f t="shared" si="23"/>
        <v>-</v>
      </c>
    </row>
    <row r="142" spans="1:5" x14ac:dyDescent="0.3">
      <c r="A142" s="4" t="s">
        <v>9</v>
      </c>
      <c r="B142" s="6">
        <v>0</v>
      </c>
      <c r="C142" s="6">
        <v>0</v>
      </c>
      <c r="D142" s="6">
        <f t="shared" si="22"/>
        <v>0</v>
      </c>
      <c r="E142" s="11" t="str">
        <f t="shared" si="23"/>
        <v>-</v>
      </c>
    </row>
    <row r="143" spans="1:5" x14ac:dyDescent="0.3">
      <c r="A143" s="4" t="s">
        <v>10</v>
      </c>
      <c r="B143" s="6">
        <v>1</v>
      </c>
      <c r="C143" s="6">
        <v>0</v>
      </c>
      <c r="D143" s="6">
        <f t="shared" si="22"/>
        <v>1</v>
      </c>
      <c r="E143" s="11">
        <f t="shared" si="23"/>
        <v>1</v>
      </c>
    </row>
    <row r="144" spans="1:5" x14ac:dyDescent="0.3">
      <c r="A144" s="4" t="s">
        <v>13</v>
      </c>
      <c r="B144" s="6">
        <v>0</v>
      </c>
      <c r="C144" s="6">
        <v>0</v>
      </c>
      <c r="D144" s="6">
        <f t="shared" si="22"/>
        <v>0</v>
      </c>
      <c r="E144" s="11" t="str">
        <f t="shared" si="23"/>
        <v>-</v>
      </c>
    </row>
    <row r="145" spans="1:5" x14ac:dyDescent="0.3">
      <c r="A145" s="4" t="s">
        <v>15</v>
      </c>
      <c r="B145" s="6">
        <v>14</v>
      </c>
      <c r="C145" s="6">
        <v>0</v>
      </c>
      <c r="D145" s="6">
        <f t="shared" si="22"/>
        <v>14</v>
      </c>
      <c r="E145" s="11">
        <f t="shared" si="23"/>
        <v>1</v>
      </c>
    </row>
    <row r="146" spans="1:5" x14ac:dyDescent="0.3">
      <c r="A146" s="4" t="s">
        <v>7</v>
      </c>
      <c r="B146" s="6">
        <v>1</v>
      </c>
      <c r="C146" s="6">
        <v>0</v>
      </c>
      <c r="D146" s="6">
        <f t="shared" si="22"/>
        <v>1</v>
      </c>
      <c r="E146" s="11">
        <f t="shared" si="23"/>
        <v>1</v>
      </c>
    </row>
    <row r="147" spans="1:5" x14ac:dyDescent="0.3">
      <c r="A147" s="4" t="s">
        <v>14</v>
      </c>
      <c r="B147" s="6">
        <v>4</v>
      </c>
      <c r="C147" s="6">
        <v>0</v>
      </c>
      <c r="D147" s="6">
        <f t="shared" ref="D147:D156" si="29">SUM(B147:C147)</f>
        <v>4</v>
      </c>
      <c r="E147" s="11">
        <f t="shared" ref="E147:E168" si="30">IFERROR((B147/D147),"-")</f>
        <v>1</v>
      </c>
    </row>
    <row r="148" spans="1:5" x14ac:dyDescent="0.3">
      <c r="A148" s="8" t="s">
        <v>72</v>
      </c>
      <c r="B148" s="9">
        <f>SUM(B149:B157)</f>
        <v>22</v>
      </c>
      <c r="C148" s="9">
        <f t="shared" ref="C148" si="31">SUM(C149:C157)</f>
        <v>0</v>
      </c>
      <c r="D148" s="9">
        <f t="shared" si="29"/>
        <v>22</v>
      </c>
      <c r="E148" s="10">
        <f t="shared" si="30"/>
        <v>1</v>
      </c>
    </row>
    <row r="149" spans="1:5" x14ac:dyDescent="0.3">
      <c r="A149" s="4" t="s">
        <v>12</v>
      </c>
      <c r="B149" s="6">
        <v>0</v>
      </c>
      <c r="C149" s="6">
        <v>0</v>
      </c>
      <c r="D149" s="6">
        <f t="shared" si="29"/>
        <v>0</v>
      </c>
      <c r="E149" s="11" t="str">
        <f t="shared" si="30"/>
        <v>-</v>
      </c>
    </row>
    <row r="150" spans="1:5" x14ac:dyDescent="0.3">
      <c r="A150" s="4" t="s">
        <v>11</v>
      </c>
      <c r="B150" s="6">
        <v>2</v>
      </c>
      <c r="C150" s="6">
        <v>0</v>
      </c>
      <c r="D150" s="6">
        <f t="shared" si="29"/>
        <v>2</v>
      </c>
      <c r="E150" s="11">
        <f t="shared" si="30"/>
        <v>1</v>
      </c>
    </row>
    <row r="151" spans="1:5" x14ac:dyDescent="0.3">
      <c r="A151" s="4" t="s">
        <v>34</v>
      </c>
      <c r="B151" s="6">
        <v>0</v>
      </c>
      <c r="C151" s="6">
        <v>0</v>
      </c>
      <c r="D151" s="6">
        <f t="shared" si="29"/>
        <v>0</v>
      </c>
      <c r="E151" s="11" t="str">
        <f t="shared" si="30"/>
        <v>-</v>
      </c>
    </row>
    <row r="152" spans="1:5" x14ac:dyDescent="0.3">
      <c r="A152" s="4" t="s">
        <v>9</v>
      </c>
      <c r="B152" s="6">
        <v>0</v>
      </c>
      <c r="C152" s="6">
        <v>0</v>
      </c>
      <c r="D152" s="6">
        <f t="shared" si="29"/>
        <v>0</v>
      </c>
      <c r="E152" s="11" t="str">
        <f t="shared" si="30"/>
        <v>-</v>
      </c>
    </row>
    <row r="153" spans="1:5" x14ac:dyDescent="0.3">
      <c r="A153" s="4" t="s">
        <v>10</v>
      </c>
      <c r="B153" s="6">
        <v>0</v>
      </c>
      <c r="C153" s="6">
        <v>0</v>
      </c>
      <c r="D153" s="6">
        <f t="shared" si="29"/>
        <v>0</v>
      </c>
      <c r="E153" s="11" t="str">
        <f t="shared" si="30"/>
        <v>-</v>
      </c>
    </row>
    <row r="154" spans="1:5" x14ac:dyDescent="0.3">
      <c r="A154" s="4" t="s">
        <v>13</v>
      </c>
      <c r="B154" s="6">
        <v>0</v>
      </c>
      <c r="C154" s="6">
        <v>0</v>
      </c>
      <c r="D154" s="6">
        <f t="shared" si="29"/>
        <v>0</v>
      </c>
      <c r="E154" s="11" t="str">
        <f t="shared" si="30"/>
        <v>-</v>
      </c>
    </row>
    <row r="155" spans="1:5" x14ac:dyDescent="0.3">
      <c r="A155" s="4" t="s">
        <v>15</v>
      </c>
      <c r="B155" s="6">
        <v>19</v>
      </c>
      <c r="C155" s="6">
        <v>0</v>
      </c>
      <c r="D155" s="6">
        <f t="shared" si="29"/>
        <v>19</v>
      </c>
      <c r="E155" s="11">
        <f t="shared" si="30"/>
        <v>1</v>
      </c>
    </row>
    <row r="156" spans="1:5" x14ac:dyDescent="0.3">
      <c r="A156" s="4" t="s">
        <v>7</v>
      </c>
      <c r="B156" s="6">
        <v>1</v>
      </c>
      <c r="C156" s="6">
        <v>0</v>
      </c>
      <c r="D156" s="6">
        <f t="shared" si="29"/>
        <v>1</v>
      </c>
      <c r="E156" s="11">
        <f t="shared" si="30"/>
        <v>1</v>
      </c>
    </row>
    <row r="157" spans="1:5" x14ac:dyDescent="0.3">
      <c r="A157" s="4" t="s">
        <v>14</v>
      </c>
      <c r="B157" s="6">
        <v>0</v>
      </c>
      <c r="C157" s="6">
        <v>0</v>
      </c>
      <c r="D157" s="6">
        <f t="shared" ref="D157" si="32">SUM(B157:C157)</f>
        <v>0</v>
      </c>
      <c r="E157" s="11" t="str">
        <f t="shared" ref="E157" si="33">IFERROR((B157/D157),"-")</f>
        <v>-</v>
      </c>
    </row>
    <row r="158" spans="1:5" x14ac:dyDescent="0.3">
      <c r="A158" s="8" t="s">
        <v>71</v>
      </c>
      <c r="B158" s="9">
        <f>SUM(B159:B167)</f>
        <v>87</v>
      </c>
      <c r="C158" s="9">
        <f t="shared" ref="C158" si="34">SUM(C159:C167)</f>
        <v>2</v>
      </c>
      <c r="D158" s="9">
        <f t="shared" ref="D158:D167" si="35">SUM(B158:C158)</f>
        <v>89</v>
      </c>
      <c r="E158" s="10">
        <f t="shared" ref="E158:E167" si="36">IFERROR((B158/D158),"-")</f>
        <v>0.97752808988764039</v>
      </c>
    </row>
    <row r="159" spans="1:5" x14ac:dyDescent="0.3">
      <c r="A159" s="4" t="s">
        <v>12</v>
      </c>
      <c r="B159" s="6">
        <v>1</v>
      </c>
      <c r="C159" s="6">
        <v>0</v>
      </c>
      <c r="D159" s="6">
        <f t="shared" si="35"/>
        <v>1</v>
      </c>
      <c r="E159" s="11">
        <f t="shared" si="36"/>
        <v>1</v>
      </c>
    </row>
    <row r="160" spans="1:5" x14ac:dyDescent="0.3">
      <c r="A160" s="4" t="s">
        <v>11</v>
      </c>
      <c r="B160" s="6">
        <v>15</v>
      </c>
      <c r="C160" s="6">
        <v>0</v>
      </c>
      <c r="D160" s="6">
        <f t="shared" si="35"/>
        <v>15</v>
      </c>
      <c r="E160" s="11">
        <f t="shared" si="36"/>
        <v>1</v>
      </c>
    </row>
    <row r="161" spans="1:5" x14ac:dyDescent="0.3">
      <c r="A161" s="4" t="s">
        <v>34</v>
      </c>
      <c r="B161" s="6">
        <v>0</v>
      </c>
      <c r="C161" s="6">
        <v>0</v>
      </c>
      <c r="D161" s="6">
        <f t="shared" si="35"/>
        <v>0</v>
      </c>
      <c r="E161" s="11" t="str">
        <f t="shared" si="36"/>
        <v>-</v>
      </c>
    </row>
    <row r="162" spans="1:5" x14ac:dyDescent="0.3">
      <c r="A162" s="4" t="s">
        <v>9</v>
      </c>
      <c r="B162" s="6">
        <v>0</v>
      </c>
      <c r="C162" s="6">
        <v>0</v>
      </c>
      <c r="D162" s="6">
        <f t="shared" si="35"/>
        <v>0</v>
      </c>
      <c r="E162" s="11" t="str">
        <f t="shared" si="36"/>
        <v>-</v>
      </c>
    </row>
    <row r="163" spans="1:5" x14ac:dyDescent="0.3">
      <c r="A163" s="4" t="s">
        <v>10</v>
      </c>
      <c r="B163" s="6">
        <v>24</v>
      </c>
      <c r="C163" s="6">
        <v>0</v>
      </c>
      <c r="D163" s="6">
        <f t="shared" si="35"/>
        <v>24</v>
      </c>
      <c r="E163" s="11">
        <f t="shared" si="36"/>
        <v>1</v>
      </c>
    </row>
    <row r="164" spans="1:5" x14ac:dyDescent="0.3">
      <c r="A164" s="4" t="s">
        <v>13</v>
      </c>
      <c r="B164" s="6">
        <v>0</v>
      </c>
      <c r="C164" s="6">
        <v>0</v>
      </c>
      <c r="D164" s="6">
        <f t="shared" si="35"/>
        <v>0</v>
      </c>
      <c r="E164" s="11" t="str">
        <f t="shared" si="36"/>
        <v>-</v>
      </c>
    </row>
    <row r="165" spans="1:5" x14ac:dyDescent="0.3">
      <c r="A165" s="4" t="s">
        <v>15</v>
      </c>
      <c r="B165" s="6">
        <v>41</v>
      </c>
      <c r="C165" s="6">
        <v>1</v>
      </c>
      <c r="D165" s="6">
        <f t="shared" si="35"/>
        <v>42</v>
      </c>
      <c r="E165" s="11">
        <f t="shared" si="36"/>
        <v>0.97619047619047616</v>
      </c>
    </row>
    <row r="166" spans="1:5" x14ac:dyDescent="0.3">
      <c r="A166" s="4" t="s">
        <v>7</v>
      </c>
      <c r="B166" s="6">
        <v>5</v>
      </c>
      <c r="C166" s="6">
        <v>0</v>
      </c>
      <c r="D166" s="6">
        <f t="shared" si="35"/>
        <v>5</v>
      </c>
      <c r="E166" s="11">
        <f t="shared" si="36"/>
        <v>1</v>
      </c>
    </row>
    <row r="167" spans="1:5" x14ac:dyDescent="0.3">
      <c r="A167" s="4" t="s">
        <v>14</v>
      </c>
      <c r="B167" s="6">
        <v>1</v>
      </c>
      <c r="C167" s="6">
        <v>1</v>
      </c>
      <c r="D167" s="6">
        <f t="shared" si="35"/>
        <v>2</v>
      </c>
      <c r="E167" s="11">
        <f t="shared" si="36"/>
        <v>0.5</v>
      </c>
    </row>
    <row r="168" spans="1:5" x14ac:dyDescent="0.3">
      <c r="A168" s="8" t="s">
        <v>53</v>
      </c>
      <c r="B168" s="9">
        <f>SUM(B138,B128,B118,B107,B97,B148,B158,B87,B76,B66,B56,B46,B35,B25)</f>
        <v>330</v>
      </c>
      <c r="C168" s="9">
        <f>SUM(C138,C128,C118,C107,C97,C148,C158,C87,C76,C66,C56,C46,C35,C25)</f>
        <v>9</v>
      </c>
      <c r="D168" s="9">
        <f>SUM(D138,D128,D118,D107,D97,D148,D158,D87,D76,D66,D56,D46,D35,D25)</f>
        <v>339</v>
      </c>
      <c r="E168" s="10">
        <f t="shared" si="30"/>
        <v>0.97345132743362828</v>
      </c>
    </row>
    <row r="171" spans="1:5" x14ac:dyDescent="0.3">
      <c r="A171" s="22" t="s">
        <v>54</v>
      </c>
      <c r="B171" s="7" t="s">
        <v>39</v>
      </c>
      <c r="C171" s="7" t="s">
        <v>40</v>
      </c>
      <c r="D171" s="7" t="s">
        <v>33</v>
      </c>
      <c r="E171" s="7" t="s">
        <v>39</v>
      </c>
    </row>
    <row r="172" spans="1:5" x14ac:dyDescent="0.3">
      <c r="A172" s="8" t="s">
        <v>4</v>
      </c>
      <c r="B172" s="9">
        <f>SUM(B173:B178)</f>
        <v>64</v>
      </c>
      <c r="C172" s="9">
        <f t="shared" ref="C172:D172" si="37">SUM(C173:C178)</f>
        <v>1</v>
      </c>
      <c r="D172" s="9">
        <f t="shared" si="37"/>
        <v>65</v>
      </c>
      <c r="E172" s="10">
        <f t="shared" ref="E172:E187" si="38">IFERROR((B172/D172),"-")</f>
        <v>0.98461538461538467</v>
      </c>
    </row>
    <row r="173" spans="1:5" x14ac:dyDescent="0.3">
      <c r="A173" s="4" t="s">
        <v>41</v>
      </c>
      <c r="B173" s="6">
        <v>13</v>
      </c>
      <c r="C173" s="6">
        <v>0</v>
      </c>
      <c r="D173" s="6">
        <f>SUM(B173:C173)</f>
        <v>13</v>
      </c>
      <c r="E173" s="11">
        <f t="shared" si="38"/>
        <v>1</v>
      </c>
    </row>
    <row r="174" spans="1:5" x14ac:dyDescent="0.3">
      <c r="A174" s="4" t="s">
        <v>42</v>
      </c>
      <c r="B174" s="6">
        <v>2</v>
      </c>
      <c r="C174" s="6">
        <v>0</v>
      </c>
      <c r="D174" s="6">
        <f t="shared" ref="D174:D178" si="39">SUM(B174:C174)</f>
        <v>2</v>
      </c>
      <c r="E174" s="11">
        <f t="shared" si="38"/>
        <v>1</v>
      </c>
    </row>
    <row r="175" spans="1:5" x14ac:dyDescent="0.3">
      <c r="A175" s="4" t="s">
        <v>43</v>
      </c>
      <c r="B175" s="6">
        <v>12</v>
      </c>
      <c r="C175" s="6">
        <v>0</v>
      </c>
      <c r="D175" s="6">
        <f t="shared" si="39"/>
        <v>12</v>
      </c>
      <c r="E175" s="11">
        <f t="shared" si="38"/>
        <v>1</v>
      </c>
    </row>
    <row r="176" spans="1:5" x14ac:dyDescent="0.3">
      <c r="A176" s="4" t="s">
        <v>44</v>
      </c>
      <c r="B176" s="6">
        <v>7</v>
      </c>
      <c r="C176" s="6">
        <v>1</v>
      </c>
      <c r="D176" s="6">
        <f t="shared" si="39"/>
        <v>8</v>
      </c>
      <c r="E176" s="11">
        <f t="shared" si="38"/>
        <v>0.875</v>
      </c>
    </row>
    <row r="177" spans="1:5" x14ac:dyDescent="0.3">
      <c r="A177" s="4" t="s">
        <v>45</v>
      </c>
      <c r="B177" s="6">
        <v>2</v>
      </c>
      <c r="C177" s="6">
        <v>0</v>
      </c>
      <c r="D177" s="6">
        <f t="shared" si="39"/>
        <v>2</v>
      </c>
      <c r="E177" s="11">
        <f t="shared" si="38"/>
        <v>1</v>
      </c>
    </row>
    <row r="178" spans="1:5" x14ac:dyDescent="0.3">
      <c r="A178" s="4" t="s">
        <v>71</v>
      </c>
      <c r="B178" s="6">
        <v>28</v>
      </c>
      <c r="C178" s="6">
        <v>0</v>
      </c>
      <c r="D178" s="6">
        <f t="shared" si="39"/>
        <v>28</v>
      </c>
      <c r="E178" s="11">
        <f t="shared" si="38"/>
        <v>1</v>
      </c>
    </row>
    <row r="179" spans="1:5" x14ac:dyDescent="0.3">
      <c r="A179" s="8" t="s">
        <v>5</v>
      </c>
      <c r="B179" s="9">
        <f>SUM(B180:B186)</f>
        <v>37</v>
      </c>
      <c r="C179" s="9">
        <f>SUM(C180:C186)</f>
        <v>0</v>
      </c>
      <c r="D179" s="9">
        <f>SUM(D180:D186)</f>
        <v>37</v>
      </c>
      <c r="E179" s="10">
        <f t="shared" si="38"/>
        <v>1</v>
      </c>
    </row>
    <row r="180" spans="1:5" x14ac:dyDescent="0.3">
      <c r="A180" s="4" t="s">
        <v>72</v>
      </c>
      <c r="B180" s="6">
        <v>7</v>
      </c>
      <c r="C180" s="6">
        <v>0</v>
      </c>
      <c r="D180" s="6">
        <f>SUM(B180:C180)</f>
        <v>7</v>
      </c>
      <c r="E180" s="11">
        <f t="shared" si="38"/>
        <v>1</v>
      </c>
    </row>
    <row r="181" spans="1:5" x14ac:dyDescent="0.3">
      <c r="A181" s="4" t="s">
        <v>46</v>
      </c>
      <c r="B181" s="6">
        <v>1</v>
      </c>
      <c r="C181" s="6">
        <v>0</v>
      </c>
      <c r="D181" s="6">
        <f>SUM(B181:C181)</f>
        <v>1</v>
      </c>
      <c r="E181" s="11">
        <f t="shared" ref="E181" si="40">IFERROR((B181/D181),"-")</f>
        <v>1</v>
      </c>
    </row>
    <row r="182" spans="1:5" x14ac:dyDescent="0.3">
      <c r="A182" s="4" t="s">
        <v>47</v>
      </c>
      <c r="B182" s="6">
        <v>5</v>
      </c>
      <c r="C182" s="6">
        <v>0</v>
      </c>
      <c r="D182" s="6">
        <f t="shared" ref="D182:D186" si="41">SUM(B182:C182)</f>
        <v>5</v>
      </c>
      <c r="E182" s="11">
        <f t="shared" si="38"/>
        <v>1</v>
      </c>
    </row>
    <row r="183" spans="1:5" x14ac:dyDescent="0.3">
      <c r="A183" s="4" t="s">
        <v>48</v>
      </c>
      <c r="B183" s="6">
        <v>8</v>
      </c>
      <c r="C183" s="6">
        <v>0</v>
      </c>
      <c r="D183" s="6">
        <f t="shared" si="41"/>
        <v>8</v>
      </c>
      <c r="E183" s="11">
        <f t="shared" si="38"/>
        <v>1</v>
      </c>
    </row>
    <row r="184" spans="1:5" x14ac:dyDescent="0.3">
      <c r="A184" s="4" t="s">
        <v>49</v>
      </c>
      <c r="B184" s="6">
        <v>3</v>
      </c>
      <c r="C184" s="6">
        <v>0</v>
      </c>
      <c r="D184" s="6">
        <f t="shared" si="41"/>
        <v>3</v>
      </c>
      <c r="E184" s="11">
        <f t="shared" si="38"/>
        <v>1</v>
      </c>
    </row>
    <row r="185" spans="1:5" x14ac:dyDescent="0.3">
      <c r="A185" s="4" t="s">
        <v>51</v>
      </c>
      <c r="B185" s="6">
        <v>2</v>
      </c>
      <c r="C185" s="6">
        <v>0</v>
      </c>
      <c r="D185" s="6">
        <f t="shared" si="41"/>
        <v>2</v>
      </c>
      <c r="E185" s="11">
        <f t="shared" si="38"/>
        <v>1</v>
      </c>
    </row>
    <row r="186" spans="1:5" x14ac:dyDescent="0.3">
      <c r="A186" s="4" t="s">
        <v>71</v>
      </c>
      <c r="B186" s="6">
        <v>11</v>
      </c>
      <c r="C186" s="6">
        <v>0</v>
      </c>
      <c r="D186" s="6">
        <f t="shared" si="41"/>
        <v>11</v>
      </c>
      <c r="E186" s="11">
        <f t="shared" si="38"/>
        <v>1</v>
      </c>
    </row>
    <row r="187" spans="1:5" x14ac:dyDescent="0.3">
      <c r="A187" s="8" t="s">
        <v>33</v>
      </c>
      <c r="B187" s="9">
        <f>SUM(B172,B179)</f>
        <v>101</v>
      </c>
      <c r="C187" s="9">
        <f>SUM(C172,C179)</f>
        <v>1</v>
      </c>
      <c r="D187" s="9">
        <f>SUM(D172,D179)</f>
        <v>102</v>
      </c>
      <c r="E187" s="10">
        <f t="shared" si="38"/>
        <v>0.99019607843137258</v>
      </c>
    </row>
    <row r="190" spans="1:5" x14ac:dyDescent="0.3">
      <c r="A190" s="22" t="s">
        <v>55</v>
      </c>
      <c r="B190" s="7" t="s">
        <v>39</v>
      </c>
      <c r="C190" s="7" t="s">
        <v>40</v>
      </c>
      <c r="D190" s="7" t="s">
        <v>33</v>
      </c>
      <c r="E190" s="7" t="s">
        <v>39</v>
      </c>
    </row>
    <row r="191" spans="1:5" x14ac:dyDescent="0.3">
      <c r="A191" s="13" t="s">
        <v>4</v>
      </c>
      <c r="B191" s="14">
        <f>SUM(B192,B202,B213,B223,B233)</f>
        <v>36</v>
      </c>
      <c r="C191" s="14">
        <f>SUM(C192,C202,C213,C223,C233)</f>
        <v>1</v>
      </c>
      <c r="D191" s="14">
        <f>SUM(D192,D202,D213,D223,D233)</f>
        <v>37</v>
      </c>
      <c r="E191" s="11">
        <f t="shared" ref="E191" si="42">IFERROR((B191/D191),"-")</f>
        <v>0.97297297297297303</v>
      </c>
    </row>
    <row r="192" spans="1:5" x14ac:dyDescent="0.3">
      <c r="A192" s="15" t="s">
        <v>41</v>
      </c>
      <c r="B192" s="9">
        <f>SUM(B193:B201)</f>
        <v>13</v>
      </c>
      <c r="C192" s="9">
        <f>SUM(C193:C201)</f>
        <v>0</v>
      </c>
      <c r="D192" s="9">
        <f t="shared" ref="D192:D267" si="43">SUM(B192:C192)</f>
        <v>13</v>
      </c>
      <c r="E192" s="10">
        <f t="shared" ref="E192:E267" si="44">IFERROR((B192/D192),"-")</f>
        <v>1</v>
      </c>
    </row>
    <row r="193" spans="1:5" x14ac:dyDescent="0.3">
      <c r="A193" s="5" t="s">
        <v>12</v>
      </c>
      <c r="B193" s="6">
        <v>0</v>
      </c>
      <c r="C193" s="6">
        <v>0</v>
      </c>
      <c r="D193" s="6">
        <f>SUM(B193:C193)</f>
        <v>0</v>
      </c>
      <c r="E193" s="11" t="str">
        <f t="shared" si="44"/>
        <v>-</v>
      </c>
    </row>
    <row r="194" spans="1:5" x14ac:dyDescent="0.3">
      <c r="A194" s="5" t="s">
        <v>11</v>
      </c>
      <c r="B194" s="6">
        <v>1</v>
      </c>
      <c r="C194" s="6">
        <v>0</v>
      </c>
      <c r="D194" s="6">
        <f t="shared" si="43"/>
        <v>1</v>
      </c>
      <c r="E194" s="11">
        <f t="shared" si="44"/>
        <v>1</v>
      </c>
    </row>
    <row r="195" spans="1:5" x14ac:dyDescent="0.3">
      <c r="A195" s="5" t="s">
        <v>34</v>
      </c>
      <c r="B195" s="6">
        <v>0</v>
      </c>
      <c r="C195" s="6">
        <v>0</v>
      </c>
      <c r="D195" s="6">
        <f t="shared" si="43"/>
        <v>0</v>
      </c>
      <c r="E195" s="11" t="str">
        <f t="shared" si="44"/>
        <v>-</v>
      </c>
    </row>
    <row r="196" spans="1:5" x14ac:dyDescent="0.3">
      <c r="A196" s="5" t="s">
        <v>9</v>
      </c>
      <c r="B196" s="6">
        <v>0</v>
      </c>
      <c r="C196" s="6">
        <v>0</v>
      </c>
      <c r="D196" s="6">
        <f t="shared" si="43"/>
        <v>0</v>
      </c>
      <c r="E196" s="11" t="str">
        <f t="shared" si="44"/>
        <v>-</v>
      </c>
    </row>
    <row r="197" spans="1:5" x14ac:dyDescent="0.3">
      <c r="A197" s="5" t="s">
        <v>10</v>
      </c>
      <c r="B197" s="6">
        <v>2</v>
      </c>
      <c r="C197" s="6">
        <v>0</v>
      </c>
      <c r="D197" s="6">
        <f t="shared" si="43"/>
        <v>2</v>
      </c>
      <c r="E197" s="11">
        <f t="shared" si="44"/>
        <v>1</v>
      </c>
    </row>
    <row r="198" spans="1:5" x14ac:dyDescent="0.3">
      <c r="A198" s="5" t="s">
        <v>13</v>
      </c>
      <c r="B198" s="6">
        <v>0</v>
      </c>
      <c r="C198" s="6">
        <v>0</v>
      </c>
      <c r="D198" s="6">
        <f t="shared" si="43"/>
        <v>0</v>
      </c>
      <c r="E198" s="11" t="str">
        <f t="shared" si="44"/>
        <v>-</v>
      </c>
    </row>
    <row r="199" spans="1:5" x14ac:dyDescent="0.3">
      <c r="A199" s="5" t="s">
        <v>15</v>
      </c>
      <c r="B199" s="6">
        <v>10</v>
      </c>
      <c r="C199" s="6">
        <v>0</v>
      </c>
      <c r="D199" s="6">
        <f t="shared" si="43"/>
        <v>10</v>
      </c>
      <c r="E199" s="11">
        <f t="shared" si="44"/>
        <v>1</v>
      </c>
    </row>
    <row r="200" spans="1:5" x14ac:dyDescent="0.3">
      <c r="A200" s="5" t="s">
        <v>7</v>
      </c>
      <c r="B200" s="6">
        <v>0</v>
      </c>
      <c r="C200" s="6">
        <v>0</v>
      </c>
      <c r="D200" s="6">
        <f t="shared" si="43"/>
        <v>0</v>
      </c>
      <c r="E200" s="11" t="str">
        <f t="shared" si="44"/>
        <v>-</v>
      </c>
    </row>
    <row r="201" spans="1:5" x14ac:dyDescent="0.3">
      <c r="A201" s="5" t="s">
        <v>14</v>
      </c>
      <c r="B201" s="6">
        <v>0</v>
      </c>
      <c r="C201" s="6">
        <v>0</v>
      </c>
      <c r="D201" s="6">
        <f t="shared" si="43"/>
        <v>0</v>
      </c>
      <c r="E201" s="11" t="str">
        <f t="shared" si="44"/>
        <v>-</v>
      </c>
    </row>
    <row r="202" spans="1:5" x14ac:dyDescent="0.3">
      <c r="A202" s="15" t="s">
        <v>42</v>
      </c>
      <c r="B202" s="9">
        <f>SUM(B203:B211)</f>
        <v>2</v>
      </c>
      <c r="C202" s="9">
        <f>SUM(C203:C211)</f>
        <v>0</v>
      </c>
      <c r="D202" s="9">
        <f t="shared" si="43"/>
        <v>2</v>
      </c>
      <c r="E202" s="10">
        <f t="shared" si="44"/>
        <v>1</v>
      </c>
    </row>
    <row r="203" spans="1:5" x14ac:dyDescent="0.3">
      <c r="A203" s="5" t="s">
        <v>12</v>
      </c>
      <c r="B203" s="6">
        <v>0</v>
      </c>
      <c r="C203" s="6">
        <v>0</v>
      </c>
      <c r="D203" s="6">
        <f t="shared" si="43"/>
        <v>0</v>
      </c>
      <c r="E203" s="11" t="str">
        <f t="shared" si="44"/>
        <v>-</v>
      </c>
    </row>
    <row r="204" spans="1:5" x14ac:dyDescent="0.3">
      <c r="A204" s="5" t="s">
        <v>11</v>
      </c>
      <c r="B204" s="6">
        <v>0</v>
      </c>
      <c r="C204" s="6">
        <v>0</v>
      </c>
      <c r="D204" s="6">
        <f t="shared" si="43"/>
        <v>0</v>
      </c>
      <c r="E204" s="11" t="str">
        <f t="shared" si="44"/>
        <v>-</v>
      </c>
    </row>
    <row r="205" spans="1:5" x14ac:dyDescent="0.3">
      <c r="A205" s="5" t="s">
        <v>34</v>
      </c>
      <c r="B205" s="6">
        <v>0</v>
      </c>
      <c r="C205" s="6">
        <v>0</v>
      </c>
      <c r="D205" s="6">
        <f t="shared" si="43"/>
        <v>0</v>
      </c>
      <c r="E205" s="11" t="str">
        <f t="shared" si="44"/>
        <v>-</v>
      </c>
    </row>
    <row r="206" spans="1:5" x14ac:dyDescent="0.3">
      <c r="A206" s="5" t="s">
        <v>9</v>
      </c>
      <c r="B206" s="6">
        <v>0</v>
      </c>
      <c r="C206" s="6">
        <v>0</v>
      </c>
      <c r="D206" s="6">
        <f t="shared" si="43"/>
        <v>0</v>
      </c>
      <c r="E206" s="11" t="str">
        <f t="shared" si="44"/>
        <v>-</v>
      </c>
    </row>
    <row r="207" spans="1:5" x14ac:dyDescent="0.3">
      <c r="A207" s="5" t="s">
        <v>10</v>
      </c>
      <c r="B207" s="6">
        <v>0</v>
      </c>
      <c r="C207" s="6">
        <v>0</v>
      </c>
      <c r="D207" s="6">
        <f t="shared" si="43"/>
        <v>0</v>
      </c>
      <c r="E207" s="11" t="str">
        <f t="shared" si="44"/>
        <v>-</v>
      </c>
    </row>
    <row r="208" spans="1:5" x14ac:dyDescent="0.3">
      <c r="A208" s="5" t="s">
        <v>13</v>
      </c>
      <c r="B208" s="6">
        <v>0</v>
      </c>
      <c r="C208" s="6">
        <v>0</v>
      </c>
      <c r="D208" s="6">
        <f t="shared" si="43"/>
        <v>0</v>
      </c>
      <c r="E208" s="11" t="str">
        <f t="shared" si="44"/>
        <v>-</v>
      </c>
    </row>
    <row r="209" spans="1:5" x14ac:dyDescent="0.3">
      <c r="A209" s="5" t="s">
        <v>15</v>
      </c>
      <c r="B209" s="6">
        <v>2</v>
      </c>
      <c r="C209" s="6">
        <v>0</v>
      </c>
      <c r="D209" s="6">
        <f t="shared" si="43"/>
        <v>2</v>
      </c>
      <c r="E209" s="11">
        <f t="shared" si="44"/>
        <v>1</v>
      </c>
    </row>
    <row r="210" spans="1:5" x14ac:dyDescent="0.3">
      <c r="A210" s="5" t="s">
        <v>7</v>
      </c>
      <c r="B210" s="6">
        <v>0</v>
      </c>
      <c r="C210" s="6">
        <v>0</v>
      </c>
      <c r="D210" s="6">
        <f t="shared" si="43"/>
        <v>0</v>
      </c>
      <c r="E210" s="11" t="str">
        <f t="shared" si="44"/>
        <v>-</v>
      </c>
    </row>
    <row r="211" spans="1:5" x14ac:dyDescent="0.3">
      <c r="A211" s="5" t="s">
        <v>14</v>
      </c>
      <c r="B211" s="6">
        <v>0</v>
      </c>
      <c r="C211" s="6">
        <v>0</v>
      </c>
      <c r="D211" s="6">
        <f t="shared" si="43"/>
        <v>0</v>
      </c>
      <c r="E211" s="11" t="str">
        <f t="shared" si="44"/>
        <v>-</v>
      </c>
    </row>
    <row r="212" spans="1:5" x14ac:dyDescent="0.3">
      <c r="A212" s="22" t="s">
        <v>55</v>
      </c>
      <c r="B212" s="7" t="s">
        <v>39</v>
      </c>
      <c r="C212" s="7" t="s">
        <v>40</v>
      </c>
      <c r="D212" s="7" t="s">
        <v>33</v>
      </c>
      <c r="E212" s="7" t="s">
        <v>39</v>
      </c>
    </row>
    <row r="213" spans="1:5" x14ac:dyDescent="0.3">
      <c r="A213" s="15" t="s">
        <v>43</v>
      </c>
      <c r="B213" s="9">
        <f>SUM(B214:B222)</f>
        <v>12</v>
      </c>
      <c r="C213" s="9">
        <f>SUM(C214:C222)</f>
        <v>0</v>
      </c>
      <c r="D213" s="9">
        <f t="shared" si="43"/>
        <v>12</v>
      </c>
      <c r="E213" s="10">
        <f t="shared" si="44"/>
        <v>1</v>
      </c>
    </row>
    <row r="214" spans="1:5" x14ac:dyDescent="0.3">
      <c r="A214" s="5" t="s">
        <v>12</v>
      </c>
      <c r="B214" s="30">
        <v>0</v>
      </c>
      <c r="C214" s="30">
        <v>0</v>
      </c>
      <c r="D214" s="6">
        <f t="shared" si="43"/>
        <v>0</v>
      </c>
      <c r="E214" s="11" t="str">
        <f t="shared" si="44"/>
        <v>-</v>
      </c>
    </row>
    <row r="215" spans="1:5" x14ac:dyDescent="0.3">
      <c r="A215" s="5" t="s">
        <v>11</v>
      </c>
      <c r="B215" s="30">
        <v>0</v>
      </c>
      <c r="C215" s="30">
        <v>0</v>
      </c>
      <c r="D215" s="6">
        <f t="shared" si="43"/>
        <v>0</v>
      </c>
      <c r="E215" s="11" t="str">
        <f t="shared" si="44"/>
        <v>-</v>
      </c>
    </row>
    <row r="216" spans="1:5" x14ac:dyDescent="0.3">
      <c r="A216" s="5" t="s">
        <v>34</v>
      </c>
      <c r="B216" s="30">
        <v>0</v>
      </c>
      <c r="C216" s="30">
        <v>0</v>
      </c>
      <c r="D216" s="6">
        <f t="shared" si="43"/>
        <v>0</v>
      </c>
      <c r="E216" s="11" t="str">
        <f t="shared" si="44"/>
        <v>-</v>
      </c>
    </row>
    <row r="217" spans="1:5" x14ac:dyDescent="0.3">
      <c r="A217" s="5" t="s">
        <v>9</v>
      </c>
      <c r="B217" s="30">
        <v>0</v>
      </c>
      <c r="C217" s="30">
        <v>0</v>
      </c>
      <c r="D217" s="6">
        <f t="shared" si="43"/>
        <v>0</v>
      </c>
      <c r="E217" s="11" t="str">
        <f t="shared" si="44"/>
        <v>-</v>
      </c>
    </row>
    <row r="218" spans="1:5" x14ac:dyDescent="0.3">
      <c r="A218" s="5" t="s">
        <v>10</v>
      </c>
      <c r="B218" s="30">
        <v>8</v>
      </c>
      <c r="C218" s="30">
        <v>0</v>
      </c>
      <c r="D218" s="6">
        <f t="shared" si="43"/>
        <v>8</v>
      </c>
      <c r="E218" s="11">
        <f t="shared" si="44"/>
        <v>1</v>
      </c>
    </row>
    <row r="219" spans="1:5" x14ac:dyDescent="0.3">
      <c r="A219" s="5" t="s">
        <v>13</v>
      </c>
      <c r="B219" s="30">
        <v>0</v>
      </c>
      <c r="C219" s="30">
        <v>0</v>
      </c>
      <c r="D219" s="6">
        <f t="shared" si="43"/>
        <v>0</v>
      </c>
      <c r="E219" s="11" t="str">
        <f t="shared" si="44"/>
        <v>-</v>
      </c>
    </row>
    <row r="220" spans="1:5" x14ac:dyDescent="0.3">
      <c r="A220" s="5" t="s">
        <v>15</v>
      </c>
      <c r="B220" s="30">
        <v>2</v>
      </c>
      <c r="C220" s="30">
        <v>0</v>
      </c>
      <c r="D220" s="6">
        <f t="shared" si="43"/>
        <v>2</v>
      </c>
      <c r="E220" s="11">
        <f t="shared" si="44"/>
        <v>1</v>
      </c>
    </row>
    <row r="221" spans="1:5" x14ac:dyDescent="0.3">
      <c r="A221" s="5" t="s">
        <v>7</v>
      </c>
      <c r="B221" s="30">
        <v>2</v>
      </c>
      <c r="C221" s="30">
        <v>0</v>
      </c>
      <c r="D221" s="6">
        <f t="shared" si="43"/>
        <v>2</v>
      </c>
      <c r="E221" s="11">
        <f t="shared" si="44"/>
        <v>1</v>
      </c>
    </row>
    <row r="222" spans="1:5" x14ac:dyDescent="0.3">
      <c r="A222" s="5" t="s">
        <v>14</v>
      </c>
      <c r="B222" s="30">
        <v>0</v>
      </c>
      <c r="C222" s="30">
        <v>0</v>
      </c>
      <c r="D222" s="6">
        <f t="shared" si="43"/>
        <v>0</v>
      </c>
      <c r="E222" s="11" t="str">
        <f t="shared" si="44"/>
        <v>-</v>
      </c>
    </row>
    <row r="223" spans="1:5" x14ac:dyDescent="0.3">
      <c r="A223" s="15" t="s">
        <v>44</v>
      </c>
      <c r="B223" s="9">
        <f>SUM(B224:B232)</f>
        <v>7</v>
      </c>
      <c r="C223" s="9">
        <f>SUM(C224:C232)</f>
        <v>1</v>
      </c>
      <c r="D223" s="9">
        <f t="shared" si="43"/>
        <v>8</v>
      </c>
      <c r="E223" s="10">
        <f t="shared" si="44"/>
        <v>0.875</v>
      </c>
    </row>
    <row r="224" spans="1:5" x14ac:dyDescent="0.3">
      <c r="A224" s="5" t="s">
        <v>12</v>
      </c>
      <c r="B224" s="6">
        <v>0</v>
      </c>
      <c r="C224" s="6">
        <v>0</v>
      </c>
      <c r="D224" s="6">
        <f t="shared" si="43"/>
        <v>0</v>
      </c>
      <c r="E224" s="11" t="str">
        <f t="shared" si="44"/>
        <v>-</v>
      </c>
    </row>
    <row r="225" spans="1:5" x14ac:dyDescent="0.3">
      <c r="A225" s="5" t="s">
        <v>11</v>
      </c>
      <c r="B225" s="6">
        <v>2</v>
      </c>
      <c r="C225" s="6">
        <v>1</v>
      </c>
      <c r="D225" s="6">
        <f t="shared" si="43"/>
        <v>3</v>
      </c>
      <c r="E225" s="11">
        <f t="shared" si="44"/>
        <v>0.66666666666666663</v>
      </c>
    </row>
    <row r="226" spans="1:5" x14ac:dyDescent="0.3">
      <c r="A226" s="5" t="s">
        <v>34</v>
      </c>
      <c r="B226" s="6">
        <v>0</v>
      </c>
      <c r="C226" s="6">
        <v>0</v>
      </c>
      <c r="D226" s="6">
        <f t="shared" si="43"/>
        <v>0</v>
      </c>
      <c r="E226" s="11" t="str">
        <f t="shared" si="44"/>
        <v>-</v>
      </c>
    </row>
    <row r="227" spans="1:5" x14ac:dyDescent="0.3">
      <c r="A227" s="5" t="s">
        <v>9</v>
      </c>
      <c r="B227" s="6">
        <v>0</v>
      </c>
      <c r="C227" s="6">
        <v>0</v>
      </c>
      <c r="D227" s="6">
        <f t="shared" si="43"/>
        <v>0</v>
      </c>
      <c r="E227" s="11" t="str">
        <f t="shared" si="44"/>
        <v>-</v>
      </c>
    </row>
    <row r="228" spans="1:5" x14ac:dyDescent="0.3">
      <c r="A228" s="5" t="s">
        <v>10</v>
      </c>
      <c r="B228" s="6">
        <v>0</v>
      </c>
      <c r="C228" s="6">
        <v>0</v>
      </c>
      <c r="D228" s="6">
        <f t="shared" si="43"/>
        <v>0</v>
      </c>
      <c r="E228" s="11" t="str">
        <f t="shared" si="44"/>
        <v>-</v>
      </c>
    </row>
    <row r="229" spans="1:5" x14ac:dyDescent="0.3">
      <c r="A229" s="5" t="s">
        <v>13</v>
      </c>
      <c r="B229" s="6">
        <v>0</v>
      </c>
      <c r="C229" s="6">
        <v>0</v>
      </c>
      <c r="D229" s="6">
        <f t="shared" si="43"/>
        <v>0</v>
      </c>
      <c r="E229" s="11" t="str">
        <f t="shared" si="44"/>
        <v>-</v>
      </c>
    </row>
    <row r="230" spans="1:5" x14ac:dyDescent="0.3">
      <c r="A230" s="5" t="s">
        <v>15</v>
      </c>
      <c r="B230" s="6">
        <v>4</v>
      </c>
      <c r="C230" s="6">
        <v>0</v>
      </c>
      <c r="D230" s="6">
        <f t="shared" si="43"/>
        <v>4</v>
      </c>
      <c r="E230" s="11">
        <f t="shared" si="44"/>
        <v>1</v>
      </c>
    </row>
    <row r="231" spans="1:5" x14ac:dyDescent="0.3">
      <c r="A231" s="5" t="s">
        <v>7</v>
      </c>
      <c r="B231" s="6">
        <v>0</v>
      </c>
      <c r="C231" s="6">
        <v>0</v>
      </c>
      <c r="D231" s="6">
        <f t="shared" si="43"/>
        <v>0</v>
      </c>
      <c r="E231" s="11" t="str">
        <f t="shared" si="44"/>
        <v>-</v>
      </c>
    </row>
    <row r="232" spans="1:5" x14ac:dyDescent="0.3">
      <c r="A232" s="5" t="s">
        <v>14</v>
      </c>
      <c r="B232" s="6">
        <v>1</v>
      </c>
      <c r="C232" s="6">
        <v>0</v>
      </c>
      <c r="D232" s="6">
        <f t="shared" si="43"/>
        <v>1</v>
      </c>
      <c r="E232" s="11">
        <f t="shared" si="44"/>
        <v>1</v>
      </c>
    </row>
    <row r="233" spans="1:5" x14ac:dyDescent="0.3">
      <c r="A233" s="15" t="s">
        <v>45</v>
      </c>
      <c r="B233" s="9">
        <f>SUM(B234:B242)</f>
        <v>2</v>
      </c>
      <c r="C233" s="9">
        <f>SUM(C234:C242)</f>
        <v>0</v>
      </c>
      <c r="D233" s="9">
        <f t="shared" ref="D233:D242" si="45">SUM(B233:C233)</f>
        <v>2</v>
      </c>
      <c r="E233" s="10">
        <f t="shared" ref="E233:E242" si="46">IFERROR((B233/D233),"-")</f>
        <v>1</v>
      </c>
    </row>
    <row r="234" spans="1:5" x14ac:dyDescent="0.3">
      <c r="A234" s="5" t="s">
        <v>12</v>
      </c>
      <c r="B234" s="6">
        <v>0</v>
      </c>
      <c r="C234" s="6">
        <v>0</v>
      </c>
      <c r="D234" s="6">
        <f t="shared" si="45"/>
        <v>0</v>
      </c>
      <c r="E234" s="11" t="str">
        <f t="shared" si="46"/>
        <v>-</v>
      </c>
    </row>
    <row r="235" spans="1:5" x14ac:dyDescent="0.3">
      <c r="A235" s="5" t="s">
        <v>11</v>
      </c>
      <c r="B235" s="6">
        <v>2</v>
      </c>
      <c r="C235" s="6">
        <v>0</v>
      </c>
      <c r="D235" s="6">
        <f t="shared" si="45"/>
        <v>2</v>
      </c>
      <c r="E235" s="11">
        <f t="shared" si="46"/>
        <v>1</v>
      </c>
    </row>
    <row r="236" spans="1:5" x14ac:dyDescent="0.3">
      <c r="A236" s="5" t="s">
        <v>34</v>
      </c>
      <c r="B236" s="6">
        <v>0</v>
      </c>
      <c r="C236" s="6">
        <v>0</v>
      </c>
      <c r="D236" s="6">
        <f t="shared" si="45"/>
        <v>0</v>
      </c>
      <c r="E236" s="11" t="str">
        <f t="shared" si="46"/>
        <v>-</v>
      </c>
    </row>
    <row r="237" spans="1:5" x14ac:dyDescent="0.3">
      <c r="A237" s="5" t="s">
        <v>9</v>
      </c>
      <c r="B237" s="6">
        <v>0</v>
      </c>
      <c r="C237" s="6">
        <v>0</v>
      </c>
      <c r="D237" s="6">
        <f t="shared" si="45"/>
        <v>0</v>
      </c>
      <c r="E237" s="11" t="str">
        <f t="shared" si="46"/>
        <v>-</v>
      </c>
    </row>
    <row r="238" spans="1:5" x14ac:dyDescent="0.3">
      <c r="A238" s="5" t="s">
        <v>10</v>
      </c>
      <c r="B238" s="6">
        <v>0</v>
      </c>
      <c r="C238" s="6">
        <v>0</v>
      </c>
      <c r="D238" s="6">
        <f t="shared" si="45"/>
        <v>0</v>
      </c>
      <c r="E238" s="11" t="str">
        <f t="shared" si="46"/>
        <v>-</v>
      </c>
    </row>
    <row r="239" spans="1:5" x14ac:dyDescent="0.3">
      <c r="A239" s="5" t="s">
        <v>13</v>
      </c>
      <c r="B239" s="6">
        <v>0</v>
      </c>
      <c r="C239" s="6">
        <v>0</v>
      </c>
      <c r="D239" s="6">
        <f t="shared" si="45"/>
        <v>0</v>
      </c>
      <c r="E239" s="11" t="str">
        <f t="shared" si="46"/>
        <v>-</v>
      </c>
    </row>
    <row r="240" spans="1:5" x14ac:dyDescent="0.3">
      <c r="A240" s="5" t="s">
        <v>15</v>
      </c>
      <c r="B240" s="6">
        <v>0</v>
      </c>
      <c r="C240" s="6">
        <v>0</v>
      </c>
      <c r="D240" s="6">
        <f t="shared" si="45"/>
        <v>0</v>
      </c>
      <c r="E240" s="11" t="str">
        <f t="shared" si="46"/>
        <v>-</v>
      </c>
    </row>
    <row r="241" spans="1:5" x14ac:dyDescent="0.3">
      <c r="A241" s="5" t="s">
        <v>7</v>
      </c>
      <c r="B241" s="6">
        <v>0</v>
      </c>
      <c r="C241" s="6">
        <v>0</v>
      </c>
      <c r="D241" s="6">
        <f t="shared" si="45"/>
        <v>0</v>
      </c>
      <c r="E241" s="11" t="str">
        <f t="shared" si="46"/>
        <v>-</v>
      </c>
    </row>
    <row r="242" spans="1:5" x14ac:dyDescent="0.3">
      <c r="A242" s="5" t="s">
        <v>14</v>
      </c>
      <c r="B242" s="6">
        <v>0</v>
      </c>
      <c r="C242" s="6">
        <v>0</v>
      </c>
      <c r="D242" s="6">
        <f t="shared" si="45"/>
        <v>0</v>
      </c>
      <c r="E242" s="11" t="str">
        <f t="shared" si="46"/>
        <v>-</v>
      </c>
    </row>
    <row r="243" spans="1:5" x14ac:dyDescent="0.3">
      <c r="A243" s="22" t="s">
        <v>55</v>
      </c>
      <c r="B243" s="7" t="s">
        <v>39</v>
      </c>
      <c r="C243" s="7" t="s">
        <v>40</v>
      </c>
      <c r="D243" s="7" t="s">
        <v>33</v>
      </c>
      <c r="E243" s="7" t="s">
        <v>39</v>
      </c>
    </row>
    <row r="244" spans="1:5" x14ac:dyDescent="0.3">
      <c r="A244" s="13" t="s">
        <v>5</v>
      </c>
      <c r="B244" s="14">
        <f>SUM(B245,B255,B265,B275,B286,B296,B306)</f>
        <v>65</v>
      </c>
      <c r="C244" s="14">
        <f>SUM(C245,C255,C265,C275,C286,C296)</f>
        <v>0</v>
      </c>
      <c r="D244" s="14">
        <f t="shared" si="43"/>
        <v>65</v>
      </c>
      <c r="E244" s="11">
        <f t="shared" si="44"/>
        <v>1</v>
      </c>
    </row>
    <row r="245" spans="1:5" x14ac:dyDescent="0.3">
      <c r="A245" s="15" t="s">
        <v>46</v>
      </c>
      <c r="B245" s="9">
        <f>SUM(B246:B254)</f>
        <v>1</v>
      </c>
      <c r="C245" s="9">
        <f>SUM(C246:C254)</f>
        <v>0</v>
      </c>
      <c r="D245" s="9">
        <f t="shared" si="43"/>
        <v>1</v>
      </c>
      <c r="E245" s="10">
        <f t="shared" si="44"/>
        <v>1</v>
      </c>
    </row>
    <row r="246" spans="1:5" x14ac:dyDescent="0.3">
      <c r="A246" s="5" t="s">
        <v>12</v>
      </c>
      <c r="B246" s="6">
        <v>0</v>
      </c>
      <c r="C246" s="6">
        <v>0</v>
      </c>
      <c r="D246" s="6">
        <f t="shared" si="43"/>
        <v>0</v>
      </c>
      <c r="E246" s="11" t="str">
        <f t="shared" si="44"/>
        <v>-</v>
      </c>
    </row>
    <row r="247" spans="1:5" x14ac:dyDescent="0.3">
      <c r="A247" s="5" t="s">
        <v>11</v>
      </c>
      <c r="B247" s="6">
        <v>0</v>
      </c>
      <c r="C247" s="6">
        <v>0</v>
      </c>
      <c r="D247" s="6">
        <f t="shared" si="43"/>
        <v>0</v>
      </c>
      <c r="E247" s="11" t="str">
        <f t="shared" si="44"/>
        <v>-</v>
      </c>
    </row>
    <row r="248" spans="1:5" x14ac:dyDescent="0.3">
      <c r="A248" s="5" t="s">
        <v>34</v>
      </c>
      <c r="B248" s="6">
        <v>0</v>
      </c>
      <c r="C248" s="6">
        <v>0</v>
      </c>
      <c r="D248" s="6">
        <f t="shared" si="43"/>
        <v>0</v>
      </c>
      <c r="E248" s="11" t="str">
        <f t="shared" si="44"/>
        <v>-</v>
      </c>
    </row>
    <row r="249" spans="1:5" x14ac:dyDescent="0.3">
      <c r="A249" s="5" t="s">
        <v>9</v>
      </c>
      <c r="B249" s="6">
        <v>0</v>
      </c>
      <c r="C249" s="6">
        <v>0</v>
      </c>
      <c r="D249" s="6">
        <f t="shared" si="43"/>
        <v>0</v>
      </c>
      <c r="E249" s="11" t="str">
        <f t="shared" si="44"/>
        <v>-</v>
      </c>
    </row>
    <row r="250" spans="1:5" x14ac:dyDescent="0.3">
      <c r="A250" s="5" t="s">
        <v>10</v>
      </c>
      <c r="B250" s="6">
        <v>0</v>
      </c>
      <c r="C250" s="6">
        <v>0</v>
      </c>
      <c r="D250" s="6">
        <f t="shared" si="43"/>
        <v>0</v>
      </c>
      <c r="E250" s="11" t="str">
        <f t="shared" si="44"/>
        <v>-</v>
      </c>
    </row>
    <row r="251" spans="1:5" x14ac:dyDescent="0.3">
      <c r="A251" s="5" t="s">
        <v>13</v>
      </c>
      <c r="B251" s="6">
        <v>0</v>
      </c>
      <c r="C251" s="6">
        <v>0</v>
      </c>
      <c r="D251" s="6">
        <f t="shared" si="43"/>
        <v>0</v>
      </c>
      <c r="E251" s="11" t="str">
        <f t="shared" si="44"/>
        <v>-</v>
      </c>
    </row>
    <row r="252" spans="1:5" x14ac:dyDescent="0.3">
      <c r="A252" s="5" t="s">
        <v>15</v>
      </c>
      <c r="B252" s="6">
        <v>1</v>
      </c>
      <c r="C252" s="6">
        <v>0</v>
      </c>
      <c r="D252" s="6">
        <f t="shared" si="43"/>
        <v>1</v>
      </c>
      <c r="E252" s="11">
        <f t="shared" si="44"/>
        <v>1</v>
      </c>
    </row>
    <row r="253" spans="1:5" x14ac:dyDescent="0.3">
      <c r="A253" s="5" t="s">
        <v>7</v>
      </c>
      <c r="B253" s="6">
        <v>0</v>
      </c>
      <c r="C253" s="6">
        <v>0</v>
      </c>
      <c r="D253" s="6">
        <f t="shared" si="43"/>
        <v>0</v>
      </c>
      <c r="E253" s="11" t="str">
        <f t="shared" si="44"/>
        <v>-</v>
      </c>
    </row>
    <row r="254" spans="1:5" x14ac:dyDescent="0.3">
      <c r="A254" s="5" t="s">
        <v>14</v>
      </c>
      <c r="B254" s="6">
        <v>0</v>
      </c>
      <c r="C254" s="6">
        <v>0</v>
      </c>
      <c r="D254" s="6">
        <f t="shared" si="43"/>
        <v>0</v>
      </c>
      <c r="E254" s="11" t="str">
        <f t="shared" si="44"/>
        <v>-</v>
      </c>
    </row>
    <row r="255" spans="1:5" x14ac:dyDescent="0.3">
      <c r="A255" s="15" t="s">
        <v>72</v>
      </c>
      <c r="B255" s="9">
        <f>SUM(B256:B264)</f>
        <v>7</v>
      </c>
      <c r="C255" s="9">
        <f>SUM(C256:C264)</f>
        <v>0</v>
      </c>
      <c r="D255" s="9">
        <f t="shared" si="43"/>
        <v>7</v>
      </c>
      <c r="E255" s="10">
        <f t="shared" si="44"/>
        <v>1</v>
      </c>
    </row>
    <row r="256" spans="1:5" x14ac:dyDescent="0.3">
      <c r="A256" s="5" t="s">
        <v>12</v>
      </c>
      <c r="B256" s="6">
        <v>0</v>
      </c>
      <c r="C256" s="6">
        <v>0</v>
      </c>
      <c r="D256" s="6">
        <f t="shared" si="43"/>
        <v>0</v>
      </c>
      <c r="E256" s="11" t="str">
        <f t="shared" si="44"/>
        <v>-</v>
      </c>
    </row>
    <row r="257" spans="1:5" x14ac:dyDescent="0.3">
      <c r="A257" s="5" t="s">
        <v>11</v>
      </c>
      <c r="B257" s="6">
        <v>0</v>
      </c>
      <c r="C257" s="6">
        <v>0</v>
      </c>
      <c r="D257" s="6">
        <f t="shared" si="43"/>
        <v>0</v>
      </c>
      <c r="E257" s="11" t="str">
        <f t="shared" si="44"/>
        <v>-</v>
      </c>
    </row>
    <row r="258" spans="1:5" x14ac:dyDescent="0.3">
      <c r="A258" s="5" t="s">
        <v>34</v>
      </c>
      <c r="B258" s="6">
        <v>0</v>
      </c>
      <c r="C258" s="6">
        <v>0</v>
      </c>
      <c r="D258" s="6">
        <f t="shared" si="43"/>
        <v>0</v>
      </c>
      <c r="E258" s="11" t="str">
        <f t="shared" si="44"/>
        <v>-</v>
      </c>
    </row>
    <row r="259" spans="1:5" x14ac:dyDescent="0.3">
      <c r="A259" s="5" t="s">
        <v>9</v>
      </c>
      <c r="B259" s="6">
        <v>0</v>
      </c>
      <c r="C259" s="6">
        <v>0</v>
      </c>
      <c r="D259" s="6">
        <f t="shared" si="43"/>
        <v>0</v>
      </c>
      <c r="E259" s="11" t="str">
        <f t="shared" si="44"/>
        <v>-</v>
      </c>
    </row>
    <row r="260" spans="1:5" x14ac:dyDescent="0.3">
      <c r="A260" s="5" t="s">
        <v>10</v>
      </c>
      <c r="B260" s="6">
        <v>0</v>
      </c>
      <c r="C260" s="6">
        <v>0</v>
      </c>
      <c r="D260" s="6">
        <f t="shared" si="43"/>
        <v>0</v>
      </c>
      <c r="E260" s="11" t="str">
        <f t="shared" si="44"/>
        <v>-</v>
      </c>
    </row>
    <row r="261" spans="1:5" x14ac:dyDescent="0.3">
      <c r="A261" s="5" t="s">
        <v>13</v>
      </c>
      <c r="B261" s="6">
        <v>0</v>
      </c>
      <c r="C261" s="6">
        <v>0</v>
      </c>
      <c r="D261" s="6">
        <f t="shared" si="43"/>
        <v>0</v>
      </c>
      <c r="E261" s="11" t="str">
        <f t="shared" si="44"/>
        <v>-</v>
      </c>
    </row>
    <row r="262" spans="1:5" x14ac:dyDescent="0.3">
      <c r="A262" s="5" t="s">
        <v>15</v>
      </c>
      <c r="B262" s="6">
        <v>6</v>
      </c>
      <c r="C262" s="6">
        <v>0</v>
      </c>
      <c r="D262" s="6">
        <f t="shared" si="43"/>
        <v>6</v>
      </c>
      <c r="E262" s="11">
        <f t="shared" si="44"/>
        <v>1</v>
      </c>
    </row>
    <row r="263" spans="1:5" x14ac:dyDescent="0.3">
      <c r="A263" s="5" t="s">
        <v>7</v>
      </c>
      <c r="B263" s="6">
        <v>1</v>
      </c>
      <c r="C263" s="6">
        <v>0</v>
      </c>
      <c r="D263" s="6">
        <f t="shared" si="43"/>
        <v>1</v>
      </c>
      <c r="E263" s="11">
        <f t="shared" si="44"/>
        <v>1</v>
      </c>
    </row>
    <row r="264" spans="1:5" x14ac:dyDescent="0.3">
      <c r="A264" s="5" t="s">
        <v>14</v>
      </c>
      <c r="B264" s="6">
        <v>0</v>
      </c>
      <c r="C264" s="6">
        <v>0</v>
      </c>
      <c r="D264" s="6">
        <f t="shared" si="43"/>
        <v>0</v>
      </c>
      <c r="E264" s="11" t="str">
        <f t="shared" si="44"/>
        <v>-</v>
      </c>
    </row>
    <row r="265" spans="1:5" x14ac:dyDescent="0.3">
      <c r="A265" s="15" t="s">
        <v>47</v>
      </c>
      <c r="B265" s="9">
        <f>SUM(B266:B274)</f>
        <v>5</v>
      </c>
      <c r="C265" s="9">
        <f>SUM(C266:C274)</f>
        <v>0</v>
      </c>
      <c r="D265" s="9">
        <f t="shared" si="43"/>
        <v>5</v>
      </c>
      <c r="E265" s="10">
        <f t="shared" si="44"/>
        <v>1</v>
      </c>
    </row>
    <row r="266" spans="1:5" x14ac:dyDescent="0.3">
      <c r="A266" s="5" t="s">
        <v>12</v>
      </c>
      <c r="B266" s="6">
        <v>0</v>
      </c>
      <c r="C266" s="6">
        <v>0</v>
      </c>
      <c r="D266" s="6">
        <f t="shared" si="43"/>
        <v>0</v>
      </c>
      <c r="E266" s="11" t="str">
        <f t="shared" si="44"/>
        <v>-</v>
      </c>
    </row>
    <row r="267" spans="1:5" x14ac:dyDescent="0.3">
      <c r="A267" s="5" t="s">
        <v>11</v>
      </c>
      <c r="B267" s="6">
        <v>0</v>
      </c>
      <c r="C267" s="6">
        <v>0</v>
      </c>
      <c r="D267" s="6">
        <f t="shared" si="43"/>
        <v>0</v>
      </c>
      <c r="E267" s="11" t="str">
        <f t="shared" si="44"/>
        <v>-</v>
      </c>
    </row>
    <row r="268" spans="1:5" x14ac:dyDescent="0.3">
      <c r="A268" s="5" t="s">
        <v>34</v>
      </c>
      <c r="B268" s="6">
        <v>0</v>
      </c>
      <c r="C268" s="6">
        <v>0</v>
      </c>
      <c r="D268" s="6">
        <f t="shared" ref="D268:D305" si="47">SUM(B268:C268)</f>
        <v>0</v>
      </c>
      <c r="E268" s="11" t="str">
        <f t="shared" ref="E268:E316" si="48">IFERROR((B268/D268),"-")</f>
        <v>-</v>
      </c>
    </row>
    <row r="269" spans="1:5" x14ac:dyDescent="0.3">
      <c r="A269" s="5" t="s">
        <v>9</v>
      </c>
      <c r="B269" s="6">
        <v>0</v>
      </c>
      <c r="C269" s="6">
        <v>0</v>
      </c>
      <c r="D269" s="6">
        <f t="shared" si="47"/>
        <v>0</v>
      </c>
      <c r="E269" s="11" t="str">
        <f t="shared" si="48"/>
        <v>-</v>
      </c>
    </row>
    <row r="270" spans="1:5" x14ac:dyDescent="0.3">
      <c r="A270" s="5" t="s">
        <v>10</v>
      </c>
      <c r="B270" s="6">
        <v>3</v>
      </c>
      <c r="C270" s="6">
        <v>0</v>
      </c>
      <c r="D270" s="6">
        <f t="shared" si="47"/>
        <v>3</v>
      </c>
      <c r="E270" s="11">
        <f t="shared" si="48"/>
        <v>1</v>
      </c>
    </row>
    <row r="271" spans="1:5" x14ac:dyDescent="0.3">
      <c r="A271" s="5" t="s">
        <v>13</v>
      </c>
      <c r="B271" s="6">
        <v>0</v>
      </c>
      <c r="C271" s="6">
        <v>0</v>
      </c>
      <c r="D271" s="6">
        <f t="shared" si="47"/>
        <v>0</v>
      </c>
      <c r="E271" s="11" t="str">
        <f t="shared" si="48"/>
        <v>-</v>
      </c>
    </row>
    <row r="272" spans="1:5" x14ac:dyDescent="0.3">
      <c r="A272" s="5" t="s">
        <v>15</v>
      </c>
      <c r="B272" s="6">
        <v>2</v>
      </c>
      <c r="C272" s="6">
        <v>0</v>
      </c>
      <c r="D272" s="6">
        <f t="shared" si="47"/>
        <v>2</v>
      </c>
      <c r="E272" s="11">
        <f t="shared" si="48"/>
        <v>1</v>
      </c>
    </row>
    <row r="273" spans="1:5" x14ac:dyDescent="0.3">
      <c r="A273" s="5" t="s">
        <v>7</v>
      </c>
      <c r="B273" s="6">
        <v>0</v>
      </c>
      <c r="C273" s="6">
        <v>0</v>
      </c>
      <c r="D273" s="6">
        <f t="shared" si="47"/>
        <v>0</v>
      </c>
      <c r="E273" s="11" t="str">
        <f t="shared" si="48"/>
        <v>-</v>
      </c>
    </row>
    <row r="274" spans="1:5" x14ac:dyDescent="0.3">
      <c r="A274" s="5" t="s">
        <v>14</v>
      </c>
      <c r="B274" s="6">
        <v>0</v>
      </c>
      <c r="C274" s="6">
        <v>0</v>
      </c>
      <c r="D274" s="6">
        <f t="shared" si="47"/>
        <v>0</v>
      </c>
      <c r="E274" s="11" t="str">
        <f t="shared" si="48"/>
        <v>-</v>
      </c>
    </row>
    <row r="275" spans="1:5" x14ac:dyDescent="0.3">
      <c r="A275" s="15" t="s">
        <v>48</v>
      </c>
      <c r="B275" s="9">
        <f>SUM(B276:B284)</f>
        <v>8</v>
      </c>
      <c r="C275" s="9">
        <f>SUM(C276:C284)</f>
        <v>0</v>
      </c>
      <c r="D275" s="9">
        <f t="shared" si="47"/>
        <v>8</v>
      </c>
      <c r="E275" s="10">
        <f t="shared" si="48"/>
        <v>1</v>
      </c>
    </row>
    <row r="276" spans="1:5" x14ac:dyDescent="0.3">
      <c r="A276" s="5" t="s">
        <v>12</v>
      </c>
      <c r="B276" s="6">
        <v>0</v>
      </c>
      <c r="C276" s="6">
        <v>0</v>
      </c>
      <c r="D276" s="6">
        <f t="shared" si="47"/>
        <v>0</v>
      </c>
      <c r="E276" s="11" t="str">
        <f t="shared" si="48"/>
        <v>-</v>
      </c>
    </row>
    <row r="277" spans="1:5" x14ac:dyDescent="0.3">
      <c r="A277" s="5" t="s">
        <v>11</v>
      </c>
      <c r="B277" s="6">
        <v>3</v>
      </c>
      <c r="C277" s="6">
        <v>0</v>
      </c>
      <c r="D277" s="6">
        <f t="shared" si="47"/>
        <v>3</v>
      </c>
      <c r="E277" s="11">
        <f t="shared" si="48"/>
        <v>1</v>
      </c>
    </row>
    <row r="278" spans="1:5" x14ac:dyDescent="0.3">
      <c r="A278" s="5" t="s">
        <v>34</v>
      </c>
      <c r="B278" s="6">
        <v>0</v>
      </c>
      <c r="C278" s="6">
        <v>0</v>
      </c>
      <c r="D278" s="6">
        <f t="shared" si="47"/>
        <v>0</v>
      </c>
      <c r="E278" s="11" t="str">
        <f t="shared" si="48"/>
        <v>-</v>
      </c>
    </row>
    <row r="279" spans="1:5" x14ac:dyDescent="0.3">
      <c r="A279" s="5" t="s">
        <v>9</v>
      </c>
      <c r="B279" s="6">
        <v>0</v>
      </c>
      <c r="C279" s="6">
        <v>0</v>
      </c>
      <c r="D279" s="6">
        <f t="shared" si="47"/>
        <v>0</v>
      </c>
      <c r="E279" s="11" t="str">
        <f t="shared" si="48"/>
        <v>-</v>
      </c>
    </row>
    <row r="280" spans="1:5" x14ac:dyDescent="0.3">
      <c r="A280" s="5" t="s">
        <v>10</v>
      </c>
      <c r="B280" s="6">
        <v>1</v>
      </c>
      <c r="C280" s="6">
        <v>0</v>
      </c>
      <c r="D280" s="6">
        <f t="shared" si="47"/>
        <v>1</v>
      </c>
      <c r="E280" s="11">
        <f t="shared" si="48"/>
        <v>1</v>
      </c>
    </row>
    <row r="281" spans="1:5" x14ac:dyDescent="0.3">
      <c r="A281" s="5" t="s">
        <v>13</v>
      </c>
      <c r="B281" s="6">
        <v>0</v>
      </c>
      <c r="C281" s="6">
        <v>0</v>
      </c>
      <c r="D281" s="6">
        <f t="shared" si="47"/>
        <v>0</v>
      </c>
      <c r="E281" s="11" t="str">
        <f t="shared" si="48"/>
        <v>-</v>
      </c>
    </row>
    <row r="282" spans="1:5" x14ac:dyDescent="0.3">
      <c r="A282" s="5" t="s">
        <v>15</v>
      </c>
      <c r="B282" s="6">
        <v>4</v>
      </c>
      <c r="C282" s="6">
        <v>0</v>
      </c>
      <c r="D282" s="6">
        <f t="shared" si="47"/>
        <v>4</v>
      </c>
      <c r="E282" s="11">
        <f t="shared" si="48"/>
        <v>1</v>
      </c>
    </row>
    <row r="283" spans="1:5" x14ac:dyDescent="0.3">
      <c r="A283" s="5" t="s">
        <v>7</v>
      </c>
      <c r="B283" s="6">
        <v>0</v>
      </c>
      <c r="C283" s="6">
        <v>0</v>
      </c>
      <c r="D283" s="6">
        <f t="shared" si="47"/>
        <v>0</v>
      </c>
      <c r="E283" s="11" t="str">
        <f t="shared" si="48"/>
        <v>-</v>
      </c>
    </row>
    <row r="284" spans="1:5" x14ac:dyDescent="0.3">
      <c r="A284" s="5" t="s">
        <v>14</v>
      </c>
      <c r="B284" s="6">
        <v>0</v>
      </c>
      <c r="C284" s="6">
        <v>0</v>
      </c>
      <c r="D284" s="6">
        <f t="shared" si="47"/>
        <v>0</v>
      </c>
      <c r="E284" s="11" t="str">
        <f t="shared" si="48"/>
        <v>-</v>
      </c>
    </row>
    <row r="285" spans="1:5" x14ac:dyDescent="0.3">
      <c r="A285" s="22" t="s">
        <v>55</v>
      </c>
      <c r="B285" s="7" t="s">
        <v>39</v>
      </c>
      <c r="C285" s="7" t="s">
        <v>40</v>
      </c>
      <c r="D285" s="7" t="s">
        <v>33</v>
      </c>
      <c r="E285" s="7" t="s">
        <v>39</v>
      </c>
    </row>
    <row r="286" spans="1:5" x14ac:dyDescent="0.3">
      <c r="A286" s="15" t="s">
        <v>49</v>
      </c>
      <c r="B286" s="9">
        <f>SUM(B287:B295)</f>
        <v>3</v>
      </c>
      <c r="C286" s="9">
        <f>SUM(C287:C295)</f>
        <v>0</v>
      </c>
      <c r="D286" s="9">
        <f t="shared" si="47"/>
        <v>3</v>
      </c>
      <c r="E286" s="10">
        <f t="shared" si="48"/>
        <v>1</v>
      </c>
    </row>
    <row r="287" spans="1:5" x14ac:dyDescent="0.3">
      <c r="A287" s="5" t="s">
        <v>12</v>
      </c>
      <c r="B287" s="6">
        <v>0</v>
      </c>
      <c r="C287" s="6">
        <v>0</v>
      </c>
      <c r="D287" s="6">
        <f t="shared" si="47"/>
        <v>0</v>
      </c>
      <c r="E287" s="11" t="str">
        <f t="shared" si="48"/>
        <v>-</v>
      </c>
    </row>
    <row r="288" spans="1:5" x14ac:dyDescent="0.3">
      <c r="A288" s="5" t="s">
        <v>11</v>
      </c>
      <c r="B288" s="6">
        <v>0</v>
      </c>
      <c r="C288" s="6">
        <v>0</v>
      </c>
      <c r="D288" s="6">
        <f t="shared" si="47"/>
        <v>0</v>
      </c>
      <c r="E288" s="11" t="str">
        <f t="shared" si="48"/>
        <v>-</v>
      </c>
    </row>
    <row r="289" spans="1:5" x14ac:dyDescent="0.3">
      <c r="A289" s="5" t="s">
        <v>34</v>
      </c>
      <c r="B289" s="6">
        <v>0</v>
      </c>
      <c r="C289" s="6">
        <v>0</v>
      </c>
      <c r="D289" s="6">
        <f t="shared" si="47"/>
        <v>0</v>
      </c>
      <c r="E289" s="11" t="str">
        <f t="shared" si="48"/>
        <v>-</v>
      </c>
    </row>
    <row r="290" spans="1:5" x14ac:dyDescent="0.3">
      <c r="A290" s="5" t="s">
        <v>9</v>
      </c>
      <c r="B290" s="6">
        <v>0</v>
      </c>
      <c r="C290" s="6">
        <v>0</v>
      </c>
      <c r="D290" s="6">
        <f t="shared" si="47"/>
        <v>0</v>
      </c>
      <c r="E290" s="11" t="str">
        <f t="shared" si="48"/>
        <v>-</v>
      </c>
    </row>
    <row r="291" spans="1:5" x14ac:dyDescent="0.3">
      <c r="A291" s="5" t="s">
        <v>10</v>
      </c>
      <c r="B291" s="6">
        <v>0</v>
      </c>
      <c r="C291" s="6">
        <v>0</v>
      </c>
      <c r="D291" s="6">
        <f t="shared" si="47"/>
        <v>0</v>
      </c>
      <c r="E291" s="11" t="str">
        <f t="shared" si="48"/>
        <v>-</v>
      </c>
    </row>
    <row r="292" spans="1:5" x14ac:dyDescent="0.3">
      <c r="A292" s="5" t="s">
        <v>13</v>
      </c>
      <c r="B292" s="6">
        <v>0</v>
      </c>
      <c r="C292" s="6">
        <v>0</v>
      </c>
      <c r="D292" s="6">
        <f t="shared" si="47"/>
        <v>0</v>
      </c>
      <c r="E292" s="11" t="str">
        <f t="shared" si="48"/>
        <v>-</v>
      </c>
    </row>
    <row r="293" spans="1:5" x14ac:dyDescent="0.3">
      <c r="A293" s="5" t="s">
        <v>15</v>
      </c>
      <c r="B293" s="6">
        <v>2</v>
      </c>
      <c r="C293" s="6">
        <v>0</v>
      </c>
      <c r="D293" s="6">
        <f t="shared" si="47"/>
        <v>2</v>
      </c>
      <c r="E293" s="11">
        <f t="shared" si="48"/>
        <v>1</v>
      </c>
    </row>
    <row r="294" spans="1:5" x14ac:dyDescent="0.3">
      <c r="A294" s="5" t="s">
        <v>7</v>
      </c>
      <c r="B294" s="6">
        <v>0</v>
      </c>
      <c r="C294" s="6">
        <v>0</v>
      </c>
      <c r="D294" s="6">
        <f t="shared" si="47"/>
        <v>0</v>
      </c>
      <c r="E294" s="11" t="str">
        <f t="shared" si="48"/>
        <v>-</v>
      </c>
    </row>
    <row r="295" spans="1:5" x14ac:dyDescent="0.3">
      <c r="A295" s="5" t="s">
        <v>14</v>
      </c>
      <c r="B295" s="6">
        <v>1</v>
      </c>
      <c r="C295" s="6">
        <v>0</v>
      </c>
      <c r="D295" s="6">
        <f t="shared" si="47"/>
        <v>1</v>
      </c>
      <c r="E295" s="11">
        <f t="shared" si="48"/>
        <v>1</v>
      </c>
    </row>
    <row r="296" spans="1:5" x14ac:dyDescent="0.3">
      <c r="A296" s="15" t="s">
        <v>51</v>
      </c>
      <c r="B296" s="9">
        <f>SUM(B297:B305)</f>
        <v>2</v>
      </c>
      <c r="C296" s="9">
        <f>SUM(C297:C305)</f>
        <v>0</v>
      </c>
      <c r="D296" s="9">
        <f t="shared" si="47"/>
        <v>2</v>
      </c>
      <c r="E296" s="10">
        <f t="shared" si="48"/>
        <v>1</v>
      </c>
    </row>
    <row r="297" spans="1:5" x14ac:dyDescent="0.3">
      <c r="A297" s="5" t="s">
        <v>12</v>
      </c>
      <c r="B297" s="6">
        <v>0</v>
      </c>
      <c r="C297" s="6">
        <v>0</v>
      </c>
      <c r="D297" s="6">
        <f t="shared" si="47"/>
        <v>0</v>
      </c>
      <c r="E297" s="11" t="str">
        <f t="shared" si="48"/>
        <v>-</v>
      </c>
    </row>
    <row r="298" spans="1:5" x14ac:dyDescent="0.3">
      <c r="A298" s="5" t="s">
        <v>11</v>
      </c>
      <c r="B298" s="6">
        <v>0</v>
      </c>
      <c r="C298" s="6">
        <v>0</v>
      </c>
      <c r="D298" s="6">
        <f t="shared" si="47"/>
        <v>0</v>
      </c>
      <c r="E298" s="11" t="str">
        <f t="shared" si="48"/>
        <v>-</v>
      </c>
    </row>
    <row r="299" spans="1:5" x14ac:dyDescent="0.3">
      <c r="A299" s="5" t="s">
        <v>34</v>
      </c>
      <c r="B299" s="6">
        <v>0</v>
      </c>
      <c r="C299" s="6">
        <v>0</v>
      </c>
      <c r="D299" s="6">
        <f t="shared" si="47"/>
        <v>0</v>
      </c>
      <c r="E299" s="11" t="str">
        <f t="shared" si="48"/>
        <v>-</v>
      </c>
    </row>
    <row r="300" spans="1:5" x14ac:dyDescent="0.3">
      <c r="A300" s="5" t="s">
        <v>9</v>
      </c>
      <c r="B300" s="6">
        <v>0</v>
      </c>
      <c r="C300" s="6">
        <v>0</v>
      </c>
      <c r="D300" s="6">
        <f t="shared" si="47"/>
        <v>0</v>
      </c>
      <c r="E300" s="11" t="str">
        <f t="shared" si="48"/>
        <v>-</v>
      </c>
    </row>
    <row r="301" spans="1:5" x14ac:dyDescent="0.3">
      <c r="A301" s="5" t="s">
        <v>10</v>
      </c>
      <c r="B301" s="6">
        <v>1</v>
      </c>
      <c r="C301" s="6">
        <v>0</v>
      </c>
      <c r="D301" s="6">
        <f t="shared" si="47"/>
        <v>1</v>
      </c>
      <c r="E301" s="11">
        <f t="shared" si="48"/>
        <v>1</v>
      </c>
    </row>
    <row r="302" spans="1:5" x14ac:dyDescent="0.3">
      <c r="A302" s="5" t="s">
        <v>13</v>
      </c>
      <c r="B302" s="6">
        <v>0</v>
      </c>
      <c r="C302" s="6">
        <v>0</v>
      </c>
      <c r="D302" s="6">
        <f t="shared" si="47"/>
        <v>0</v>
      </c>
      <c r="E302" s="11" t="str">
        <f t="shared" si="48"/>
        <v>-</v>
      </c>
    </row>
    <row r="303" spans="1:5" x14ac:dyDescent="0.3">
      <c r="A303" s="5" t="s">
        <v>15</v>
      </c>
      <c r="B303" s="6">
        <v>0</v>
      </c>
      <c r="C303" s="6">
        <v>0</v>
      </c>
      <c r="D303" s="6">
        <f t="shared" si="47"/>
        <v>0</v>
      </c>
      <c r="E303" s="11" t="str">
        <f t="shared" si="48"/>
        <v>-</v>
      </c>
    </row>
    <row r="304" spans="1:5" x14ac:dyDescent="0.3">
      <c r="A304" s="5" t="s">
        <v>7</v>
      </c>
      <c r="B304" s="6">
        <v>1</v>
      </c>
      <c r="C304" s="6">
        <v>0</v>
      </c>
      <c r="D304" s="6">
        <f t="shared" si="47"/>
        <v>1</v>
      </c>
      <c r="E304" s="11">
        <f t="shared" si="48"/>
        <v>1</v>
      </c>
    </row>
    <row r="305" spans="1:5" x14ac:dyDescent="0.3">
      <c r="A305" s="5" t="s">
        <v>14</v>
      </c>
      <c r="B305" s="6">
        <v>0</v>
      </c>
      <c r="C305" s="6">
        <v>0</v>
      </c>
      <c r="D305" s="6">
        <f t="shared" si="47"/>
        <v>0</v>
      </c>
      <c r="E305" s="11" t="str">
        <f t="shared" si="48"/>
        <v>-</v>
      </c>
    </row>
    <row r="306" spans="1:5" x14ac:dyDescent="0.3">
      <c r="A306" s="15" t="s">
        <v>71</v>
      </c>
      <c r="B306" s="9">
        <f>SUM(B307:B315)</f>
        <v>39</v>
      </c>
      <c r="C306" s="9">
        <f>SUM(C307:C315)</f>
        <v>0</v>
      </c>
      <c r="D306" s="9">
        <f t="shared" ref="D306:D315" si="49">SUM(B306:C306)</f>
        <v>39</v>
      </c>
      <c r="E306" s="10">
        <f t="shared" ref="E306:E315" si="50">IFERROR((B306/D306),"-")</f>
        <v>1</v>
      </c>
    </row>
    <row r="307" spans="1:5" x14ac:dyDescent="0.3">
      <c r="A307" s="5" t="s">
        <v>12</v>
      </c>
      <c r="B307" s="6">
        <v>0</v>
      </c>
      <c r="C307" s="6">
        <v>0</v>
      </c>
      <c r="D307" s="6">
        <f t="shared" si="49"/>
        <v>0</v>
      </c>
      <c r="E307" s="11" t="str">
        <f t="shared" si="50"/>
        <v>-</v>
      </c>
    </row>
    <row r="308" spans="1:5" x14ac:dyDescent="0.3">
      <c r="A308" s="5" t="s">
        <v>11</v>
      </c>
      <c r="B308" s="6">
        <v>10</v>
      </c>
      <c r="C308" s="6">
        <v>0</v>
      </c>
      <c r="D308" s="6">
        <f t="shared" si="49"/>
        <v>10</v>
      </c>
      <c r="E308" s="11">
        <f t="shared" si="50"/>
        <v>1</v>
      </c>
    </row>
    <row r="309" spans="1:5" x14ac:dyDescent="0.3">
      <c r="A309" s="5" t="s">
        <v>34</v>
      </c>
      <c r="B309" s="6">
        <v>0</v>
      </c>
      <c r="C309" s="6">
        <v>0</v>
      </c>
      <c r="D309" s="6">
        <f t="shared" si="49"/>
        <v>0</v>
      </c>
      <c r="E309" s="11" t="str">
        <f t="shared" si="50"/>
        <v>-</v>
      </c>
    </row>
    <row r="310" spans="1:5" x14ac:dyDescent="0.3">
      <c r="A310" s="5" t="s">
        <v>9</v>
      </c>
      <c r="B310" s="6">
        <v>0</v>
      </c>
      <c r="C310" s="6">
        <v>0</v>
      </c>
      <c r="D310" s="6">
        <f t="shared" si="49"/>
        <v>0</v>
      </c>
      <c r="E310" s="11" t="str">
        <f t="shared" si="50"/>
        <v>-</v>
      </c>
    </row>
    <row r="311" spans="1:5" x14ac:dyDescent="0.3">
      <c r="A311" s="5" t="s">
        <v>10</v>
      </c>
      <c r="B311" s="6">
        <v>15</v>
      </c>
      <c r="C311" s="6">
        <v>0</v>
      </c>
      <c r="D311" s="6">
        <f t="shared" si="49"/>
        <v>15</v>
      </c>
      <c r="E311" s="11">
        <f t="shared" si="50"/>
        <v>1</v>
      </c>
    </row>
    <row r="312" spans="1:5" x14ac:dyDescent="0.3">
      <c r="A312" s="5" t="s">
        <v>13</v>
      </c>
      <c r="B312" s="6">
        <v>0</v>
      </c>
      <c r="C312" s="6">
        <v>0</v>
      </c>
      <c r="D312" s="6">
        <f t="shared" si="49"/>
        <v>0</v>
      </c>
      <c r="E312" s="11" t="str">
        <f t="shared" si="50"/>
        <v>-</v>
      </c>
    </row>
    <row r="313" spans="1:5" x14ac:dyDescent="0.3">
      <c r="A313" s="5" t="s">
        <v>15</v>
      </c>
      <c r="B313" s="6">
        <v>11</v>
      </c>
      <c r="C313" s="6">
        <v>0</v>
      </c>
      <c r="D313" s="6">
        <f t="shared" si="49"/>
        <v>11</v>
      </c>
      <c r="E313" s="11">
        <f t="shared" si="50"/>
        <v>1</v>
      </c>
    </row>
    <row r="314" spans="1:5" x14ac:dyDescent="0.3">
      <c r="A314" s="5" t="s">
        <v>7</v>
      </c>
      <c r="B314" s="6">
        <v>3</v>
      </c>
      <c r="C314" s="6">
        <v>0</v>
      </c>
      <c r="D314" s="6">
        <f t="shared" si="49"/>
        <v>3</v>
      </c>
      <c r="E314" s="11">
        <f t="shared" si="50"/>
        <v>1</v>
      </c>
    </row>
    <row r="315" spans="1:5" x14ac:dyDescent="0.3">
      <c r="A315" s="5" t="s">
        <v>14</v>
      </c>
      <c r="B315" s="6">
        <v>0</v>
      </c>
      <c r="C315" s="6">
        <v>0</v>
      </c>
      <c r="D315" s="6">
        <f t="shared" si="49"/>
        <v>0</v>
      </c>
      <c r="E315" s="11" t="str">
        <f t="shared" si="50"/>
        <v>-</v>
      </c>
    </row>
    <row r="316" spans="1:5" x14ac:dyDescent="0.3">
      <c r="A316" s="16" t="s">
        <v>53</v>
      </c>
      <c r="B316" s="12">
        <f>SUM(B296,B286,B275,B265,B255,B245,B223,B213,B202,B192,B306,B233)</f>
        <v>101</v>
      </c>
      <c r="C316" s="12">
        <f t="shared" ref="C316:D316" si="51">SUM(C296,C286,C275,C265,C255,C245,C223,C213,C202,C192,C306,C233)</f>
        <v>1</v>
      </c>
      <c r="D316" s="12">
        <f t="shared" si="51"/>
        <v>102</v>
      </c>
      <c r="E316" s="17">
        <f t="shared" si="48"/>
        <v>0.99019607843137258</v>
      </c>
    </row>
  </sheetData>
  <sortState xmlns:xlrd2="http://schemas.microsoft.com/office/spreadsheetml/2017/richdata2" ref="A13:C19">
    <sortCondition ref="A13:A19"/>
  </sortState>
  <pageMargins left="0.7" right="0.7" top="0.75" bottom="0.40572916666666664" header="0.3" footer="0.3"/>
  <pageSetup scale="93" fitToHeight="0" orientation="portrait" r:id="rId1"/>
  <headerFooter>
    <oddHeader>&amp;C&amp;"Century Gothic,Bold"&amp;12&amp;A</oddHeader>
  </headerFooter>
  <rowBreaks count="6" manualBreakCount="6">
    <brk id="44" max="4" man="1"/>
    <brk id="85" max="16383" man="1"/>
    <brk id="116" max="16383" man="1"/>
    <brk id="170" max="16383" man="1"/>
    <brk id="211" max="16383" man="1"/>
    <brk id="242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E14"/>
  <sheetViews>
    <sheetView zoomScaleNormal="100" workbookViewId="0">
      <selection activeCell="A2" sqref="A2"/>
    </sheetView>
  </sheetViews>
  <sheetFormatPr defaultRowHeight="12.75" x14ac:dyDescent="0.2"/>
  <cols>
    <col min="1" max="1" width="62.140625" style="37" bestFit="1" customWidth="1"/>
    <col min="2" max="2" width="8.5703125" style="18" bestFit="1" customWidth="1"/>
    <col min="3" max="3" width="11.140625" style="18" bestFit="1" customWidth="1"/>
    <col min="4" max="4" width="17" style="18" bestFit="1" customWidth="1"/>
  </cols>
  <sheetData>
    <row r="1" spans="1:5" s="1" customFormat="1" ht="17.25" x14ac:dyDescent="0.3">
      <c r="A1" s="22" t="s">
        <v>68</v>
      </c>
      <c r="B1" s="7" t="s">
        <v>37</v>
      </c>
      <c r="C1" s="7" t="s">
        <v>36</v>
      </c>
      <c r="D1" s="7" t="s">
        <v>35</v>
      </c>
      <c r="E1" s="2"/>
    </row>
    <row r="2" spans="1:5" s="1" customFormat="1" ht="17.25" x14ac:dyDescent="0.3">
      <c r="A2" s="29" t="s">
        <v>28</v>
      </c>
      <c r="B2" s="1">
        <v>42</v>
      </c>
      <c r="C2" s="1">
        <v>33</v>
      </c>
      <c r="D2" s="21">
        <f>IFERROR(SUM(C2/B2),"-")</f>
        <v>0.7857142857142857</v>
      </c>
      <c r="E2" s="3"/>
    </row>
    <row r="3" spans="1:5" s="1" customFormat="1" ht="17.25" x14ac:dyDescent="0.3">
      <c r="A3" s="29" t="s">
        <v>29</v>
      </c>
      <c r="B3" s="6"/>
      <c r="C3" s="6"/>
      <c r="D3" s="21" t="str">
        <f>IFERROR(SUM(C3/B3),"-")</f>
        <v>-</v>
      </c>
      <c r="E3" s="3"/>
    </row>
    <row r="14" spans="1:5" ht="17.25" x14ac:dyDescent="0.3">
      <c r="A14" s="29"/>
    </row>
  </sheetData>
  <pageMargins left="0.53125" right="0.5" top="0.875" bottom="0.75" header="0.3" footer="0.3"/>
  <pageSetup orientation="landscape" r:id="rId1"/>
  <headerFooter>
    <oddHeader>&amp;C&amp;"Century Gothic,Bold"&amp;12&amp;A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  <pageSetUpPr fitToPage="1"/>
  </sheetPr>
  <dimension ref="A1:E43"/>
  <sheetViews>
    <sheetView zoomScaleNormal="100" workbookViewId="0"/>
  </sheetViews>
  <sheetFormatPr defaultRowHeight="12.75" customHeight="1" x14ac:dyDescent="0.3"/>
  <cols>
    <col min="1" max="1" width="24" style="29" bestFit="1" customWidth="1"/>
    <col min="2" max="2" width="48.28515625" style="1" bestFit="1" customWidth="1"/>
    <col min="3" max="3" width="20.140625" style="6" bestFit="1" customWidth="1"/>
    <col min="4" max="4" width="19.42578125" style="6" bestFit="1" customWidth="1"/>
    <col min="5" max="5" width="30.5703125" style="6" bestFit="1" customWidth="1"/>
    <col min="6" max="16384" width="9.140625" style="1"/>
  </cols>
  <sheetData>
    <row r="1" spans="1:5" ht="17.25" x14ac:dyDescent="0.3">
      <c r="A1" s="33" t="s">
        <v>0</v>
      </c>
      <c r="B1" s="2"/>
      <c r="C1" s="12"/>
      <c r="D1" s="12"/>
      <c r="E1" s="12"/>
    </row>
    <row r="2" spans="1:5" ht="17.25" x14ac:dyDescent="0.3">
      <c r="A2" s="34" t="s">
        <v>56</v>
      </c>
      <c r="B2" s="23" t="s">
        <v>57</v>
      </c>
      <c r="C2" s="23" t="s">
        <v>58</v>
      </c>
    </row>
    <row r="3" spans="1:5" ht="17.25" x14ac:dyDescent="0.3">
      <c r="A3" s="28" t="s">
        <v>70</v>
      </c>
      <c r="B3" s="28" t="s">
        <v>26</v>
      </c>
      <c r="C3" s="19">
        <v>3</v>
      </c>
    </row>
    <row r="4" spans="1:5" ht="17.25" x14ac:dyDescent="0.3">
      <c r="A4" s="28" t="s">
        <v>70</v>
      </c>
      <c r="B4" s="28" t="s">
        <v>27</v>
      </c>
      <c r="C4" s="19">
        <v>65</v>
      </c>
    </row>
    <row r="5" spans="1:5" ht="17.25" x14ac:dyDescent="0.3">
      <c r="A5" s="36" t="s">
        <v>25</v>
      </c>
      <c r="B5" s="25"/>
      <c r="C5" s="26">
        <f>SUM(C3:C4)</f>
        <v>68</v>
      </c>
    </row>
    <row r="6" spans="1:5" ht="17.25" x14ac:dyDescent="0.3">
      <c r="A6" s="35" t="s">
        <v>1</v>
      </c>
    </row>
    <row r="7" spans="1:5" ht="17.25" x14ac:dyDescent="0.3">
      <c r="A7" s="33" t="s">
        <v>2</v>
      </c>
      <c r="B7" s="2"/>
      <c r="C7" s="12"/>
      <c r="D7" s="12"/>
      <c r="E7" s="12"/>
    </row>
    <row r="8" spans="1:5" ht="17.25" x14ac:dyDescent="0.3">
      <c r="A8" s="34" t="s">
        <v>56</v>
      </c>
      <c r="B8" s="23" t="s">
        <v>57</v>
      </c>
      <c r="C8" s="23" t="s">
        <v>58</v>
      </c>
      <c r="D8" s="24" t="s">
        <v>59</v>
      </c>
      <c r="E8" s="24" t="s">
        <v>60</v>
      </c>
    </row>
    <row r="9" spans="1:5" ht="17.25" x14ac:dyDescent="0.3">
      <c r="A9" s="28" t="s">
        <v>70</v>
      </c>
      <c r="B9" s="28" t="s">
        <v>26</v>
      </c>
      <c r="C9" s="19">
        <v>3</v>
      </c>
      <c r="D9" s="19">
        <v>2</v>
      </c>
      <c r="E9" s="20">
        <f>IFERROR((D9/C9),"-")</f>
        <v>0.66666666666666663</v>
      </c>
    </row>
    <row r="10" spans="1:5" ht="17.25" x14ac:dyDescent="0.3">
      <c r="A10" s="28" t="s">
        <v>70</v>
      </c>
      <c r="B10" s="28" t="s">
        <v>27</v>
      </c>
      <c r="C10" s="19">
        <v>65</v>
      </c>
      <c r="D10" s="19">
        <v>33</v>
      </c>
      <c r="E10" s="20">
        <f>IFERROR((D10/C10),"-")</f>
        <v>0.50769230769230766</v>
      </c>
    </row>
    <row r="11" spans="1:5" ht="17.25" x14ac:dyDescent="0.3">
      <c r="A11" s="36" t="s">
        <v>25</v>
      </c>
      <c r="B11" s="25"/>
      <c r="C11" s="26">
        <f>SUM(C9:C10)</f>
        <v>68</v>
      </c>
      <c r="D11" s="26">
        <f>SUM(D9:D10)</f>
        <v>35</v>
      </c>
      <c r="E11" s="27">
        <f>IFERROR((D11/C11),"-")</f>
        <v>0.51470588235294112</v>
      </c>
    </row>
    <row r="12" spans="1:5" ht="17.25" x14ac:dyDescent="0.3">
      <c r="A12" s="35" t="s">
        <v>1</v>
      </c>
    </row>
    <row r="13" spans="1:5" ht="17.25" x14ac:dyDescent="0.3">
      <c r="A13" s="33" t="s">
        <v>3</v>
      </c>
      <c r="B13" s="2"/>
      <c r="C13" s="12"/>
      <c r="D13" s="12"/>
      <c r="E13" s="12"/>
    </row>
    <row r="14" spans="1:5" ht="17.25" x14ac:dyDescent="0.3">
      <c r="A14" s="34" t="s">
        <v>56</v>
      </c>
      <c r="B14" s="23" t="s">
        <v>32</v>
      </c>
      <c r="C14" s="23" t="s">
        <v>58</v>
      </c>
      <c r="D14" s="24" t="s">
        <v>59</v>
      </c>
      <c r="E14" s="24" t="s">
        <v>60</v>
      </c>
    </row>
    <row r="15" spans="1:5" ht="17.25" x14ac:dyDescent="0.3">
      <c r="A15" s="28" t="s">
        <v>70</v>
      </c>
      <c r="B15" s="28" t="s">
        <v>4</v>
      </c>
      <c r="C15" s="19">
        <v>33</v>
      </c>
      <c r="D15" s="19">
        <v>12</v>
      </c>
      <c r="E15" s="20">
        <f>IFERROR((D15/C15),"-")</f>
        <v>0.36363636363636365</v>
      </c>
    </row>
    <row r="16" spans="1:5" ht="17.25" x14ac:dyDescent="0.3">
      <c r="A16" s="28" t="s">
        <v>70</v>
      </c>
      <c r="B16" s="28" t="s">
        <v>5</v>
      </c>
      <c r="C16" s="19">
        <v>35</v>
      </c>
      <c r="D16" s="19">
        <v>23</v>
      </c>
      <c r="E16" s="20">
        <f>IFERROR((D16/C16),"-")</f>
        <v>0.65714285714285714</v>
      </c>
    </row>
    <row r="17" spans="1:5" ht="17.25" x14ac:dyDescent="0.3">
      <c r="A17" s="35" t="s">
        <v>1</v>
      </c>
    </row>
    <row r="18" spans="1:5" ht="17.25" x14ac:dyDescent="0.3">
      <c r="A18" s="33" t="s">
        <v>6</v>
      </c>
      <c r="B18" s="2"/>
      <c r="C18" s="12"/>
      <c r="D18" s="12"/>
      <c r="E18" s="12"/>
    </row>
    <row r="19" spans="1:5" ht="17.25" x14ac:dyDescent="0.3">
      <c r="A19" s="34" t="s">
        <v>56</v>
      </c>
      <c r="B19" s="23" t="s">
        <v>61</v>
      </c>
      <c r="C19" s="23" t="s">
        <v>58</v>
      </c>
      <c r="D19" s="24" t="s">
        <v>59</v>
      </c>
      <c r="E19" s="24" t="s">
        <v>60</v>
      </c>
    </row>
    <row r="20" spans="1:5" ht="17.25" x14ac:dyDescent="0.3">
      <c r="A20" s="28" t="s">
        <v>70</v>
      </c>
      <c r="B20" s="28" t="s">
        <v>12</v>
      </c>
      <c r="C20" s="19">
        <v>4</v>
      </c>
      <c r="D20" s="19">
        <v>2</v>
      </c>
      <c r="E20" s="20">
        <f t="shared" ref="E20:E28" si="0">IFERROR((D20/C20),"-")</f>
        <v>0.5</v>
      </c>
    </row>
    <row r="21" spans="1:5" ht="17.25" x14ac:dyDescent="0.3">
      <c r="A21" s="28" t="s">
        <v>70</v>
      </c>
      <c r="B21" s="28" t="s">
        <v>11</v>
      </c>
      <c r="C21" s="19">
        <v>15</v>
      </c>
      <c r="D21" s="19">
        <v>10</v>
      </c>
      <c r="E21" s="20">
        <f t="shared" si="0"/>
        <v>0.66666666666666663</v>
      </c>
    </row>
    <row r="22" spans="1:5" ht="17.25" x14ac:dyDescent="0.3">
      <c r="A22" s="28" t="s">
        <v>70</v>
      </c>
      <c r="B22" s="28" t="s">
        <v>8</v>
      </c>
      <c r="C22" s="19"/>
      <c r="D22" s="19"/>
      <c r="E22" s="20" t="str">
        <f t="shared" si="0"/>
        <v>-</v>
      </c>
    </row>
    <row r="23" spans="1:5" ht="17.25" x14ac:dyDescent="0.3">
      <c r="A23" s="28" t="s">
        <v>70</v>
      </c>
      <c r="B23" s="28" t="s">
        <v>9</v>
      </c>
      <c r="C23" s="19">
        <v>2</v>
      </c>
      <c r="D23" s="19">
        <v>1</v>
      </c>
      <c r="E23" s="20">
        <f t="shared" si="0"/>
        <v>0.5</v>
      </c>
    </row>
    <row r="24" spans="1:5" ht="17.25" x14ac:dyDescent="0.3">
      <c r="A24" s="28" t="s">
        <v>70</v>
      </c>
      <c r="B24" s="28" t="s">
        <v>10</v>
      </c>
      <c r="C24" s="19">
        <v>3</v>
      </c>
      <c r="D24" s="19">
        <v>0</v>
      </c>
      <c r="E24" s="20">
        <f t="shared" si="0"/>
        <v>0</v>
      </c>
    </row>
    <row r="25" spans="1:5" ht="17.25" x14ac:dyDescent="0.3">
      <c r="A25" s="28" t="s">
        <v>70</v>
      </c>
      <c r="B25" s="28" t="s">
        <v>13</v>
      </c>
      <c r="C25" s="19"/>
      <c r="D25" s="19"/>
      <c r="E25" s="20" t="str">
        <f t="shared" si="0"/>
        <v>-</v>
      </c>
    </row>
    <row r="26" spans="1:5" ht="17.25" x14ac:dyDescent="0.3">
      <c r="A26" s="28" t="s">
        <v>70</v>
      </c>
      <c r="B26" s="1" t="s">
        <v>15</v>
      </c>
      <c r="C26" s="19">
        <v>44</v>
      </c>
      <c r="D26" s="19">
        <v>22</v>
      </c>
      <c r="E26" s="20">
        <f t="shared" si="0"/>
        <v>0.5</v>
      </c>
    </row>
    <row r="27" spans="1:5" ht="17.25" x14ac:dyDescent="0.3">
      <c r="A27" s="28" t="s">
        <v>70</v>
      </c>
      <c r="B27" s="28" t="s">
        <v>7</v>
      </c>
      <c r="C27" s="19"/>
      <c r="D27" s="19"/>
      <c r="E27" s="20" t="str">
        <f t="shared" si="0"/>
        <v>-</v>
      </c>
    </row>
    <row r="28" spans="1:5" ht="17.25" x14ac:dyDescent="0.3">
      <c r="A28" s="28" t="s">
        <v>70</v>
      </c>
      <c r="B28" s="1" t="s">
        <v>14</v>
      </c>
      <c r="C28" s="19"/>
      <c r="D28" s="19"/>
      <c r="E28" s="20" t="str">
        <f t="shared" si="0"/>
        <v>-</v>
      </c>
    </row>
    <row r="29" spans="1:5" ht="17.25" x14ac:dyDescent="0.3">
      <c r="A29" s="35" t="s">
        <v>1</v>
      </c>
    </row>
    <row r="30" spans="1:5" ht="17.25" x14ac:dyDescent="0.3">
      <c r="A30" s="33" t="s">
        <v>16</v>
      </c>
      <c r="B30" s="2"/>
      <c r="C30" s="12"/>
      <c r="D30" s="12"/>
      <c r="E30" s="12"/>
    </row>
    <row r="31" spans="1:5" ht="17.25" x14ac:dyDescent="0.3">
      <c r="A31" s="34" t="s">
        <v>56</v>
      </c>
      <c r="B31" s="23" t="s">
        <v>63</v>
      </c>
      <c r="C31" s="23" t="s">
        <v>58</v>
      </c>
      <c r="D31" s="24" t="s">
        <v>59</v>
      </c>
      <c r="E31" s="24" t="s">
        <v>60</v>
      </c>
    </row>
    <row r="32" spans="1:5" ht="17.25" x14ac:dyDescent="0.3">
      <c r="A32" s="28" t="s">
        <v>70</v>
      </c>
      <c r="B32" s="28" t="s">
        <v>16</v>
      </c>
      <c r="C32" s="19">
        <v>18</v>
      </c>
      <c r="D32" s="19">
        <v>7</v>
      </c>
      <c r="E32" s="20">
        <f>IFERROR((D32/C32),"-")</f>
        <v>0.3888888888888889</v>
      </c>
    </row>
    <row r="33" spans="1:5" ht="17.25" x14ac:dyDescent="0.3">
      <c r="A33" s="28" t="s">
        <v>70</v>
      </c>
      <c r="C33" s="19">
        <v>50</v>
      </c>
      <c r="D33" s="19">
        <v>28</v>
      </c>
      <c r="E33" s="20">
        <f>IFERROR((D33/C33),"-")</f>
        <v>0.56000000000000005</v>
      </c>
    </row>
    <row r="34" spans="1:5" ht="17.25" x14ac:dyDescent="0.3">
      <c r="A34" s="35" t="s">
        <v>1</v>
      </c>
    </row>
    <row r="35" spans="1:5" ht="17.25" x14ac:dyDescent="0.3">
      <c r="A35" s="33" t="s">
        <v>17</v>
      </c>
      <c r="B35" s="2"/>
      <c r="C35" s="12"/>
      <c r="D35" s="12"/>
      <c r="E35" s="12"/>
    </row>
    <row r="36" spans="1:5" ht="17.25" x14ac:dyDescent="0.3">
      <c r="A36" s="34" t="s">
        <v>56</v>
      </c>
      <c r="B36" s="23" t="s">
        <v>62</v>
      </c>
      <c r="C36" s="23" t="s">
        <v>58</v>
      </c>
      <c r="D36" s="24" t="s">
        <v>59</v>
      </c>
      <c r="E36" s="24" t="s">
        <v>60</v>
      </c>
    </row>
    <row r="37" spans="1:5" ht="17.25" x14ac:dyDescent="0.3">
      <c r="A37" s="28" t="s">
        <v>70</v>
      </c>
      <c r="B37" s="28" t="s">
        <v>18</v>
      </c>
      <c r="C37" s="19">
        <v>15</v>
      </c>
      <c r="D37" s="19">
        <v>10</v>
      </c>
      <c r="E37" s="20">
        <f>IFERROR((D37/C37),"-")</f>
        <v>0.66666666666666663</v>
      </c>
    </row>
    <row r="38" spans="1:5" ht="17.25" x14ac:dyDescent="0.3">
      <c r="A38" s="28" t="s">
        <v>70</v>
      </c>
      <c r="C38" s="19">
        <v>53</v>
      </c>
      <c r="D38" s="19">
        <v>25</v>
      </c>
      <c r="E38" s="20">
        <f>IFERROR((D38/C38),"-")</f>
        <v>0.47169811320754718</v>
      </c>
    </row>
    <row r="39" spans="1:5" ht="17.25" x14ac:dyDescent="0.3">
      <c r="A39" s="35" t="s">
        <v>1</v>
      </c>
    </row>
    <row r="40" spans="1:5" ht="17.25" x14ac:dyDescent="0.3">
      <c r="A40" s="33" t="s">
        <v>19</v>
      </c>
      <c r="B40" s="2"/>
      <c r="C40" s="12"/>
      <c r="D40" s="12"/>
      <c r="E40" s="12"/>
    </row>
    <row r="41" spans="1:5" ht="17.25" x14ac:dyDescent="0.3">
      <c r="A41" s="34" t="s">
        <v>56</v>
      </c>
      <c r="B41" s="23" t="s">
        <v>64</v>
      </c>
      <c r="C41" s="23" t="s">
        <v>58</v>
      </c>
      <c r="D41" s="24" t="s">
        <v>59</v>
      </c>
      <c r="E41" s="24" t="s">
        <v>60</v>
      </c>
    </row>
    <row r="42" spans="1:5" ht="17.25" x14ac:dyDescent="0.3">
      <c r="A42" s="28" t="s">
        <v>70</v>
      </c>
      <c r="B42" s="28" t="s">
        <v>20</v>
      </c>
      <c r="C42" s="19">
        <v>35</v>
      </c>
      <c r="D42" s="19">
        <v>18</v>
      </c>
      <c r="E42" s="20">
        <f>IFERROR((D42/C42),"-")</f>
        <v>0.51428571428571423</v>
      </c>
    </row>
    <row r="43" spans="1:5" ht="17.25" x14ac:dyDescent="0.3">
      <c r="A43" s="28" t="s">
        <v>70</v>
      </c>
      <c r="C43" s="19">
        <v>33</v>
      </c>
      <c r="D43" s="19">
        <v>17</v>
      </c>
      <c r="E43" s="20">
        <f>IFERROR((D43/C43),"-")</f>
        <v>0.51515151515151514</v>
      </c>
    </row>
  </sheetData>
  <pageMargins left="0.7" right="0.7" top="0.75" bottom="0.75" header="0.3" footer="0.3"/>
  <pageSetup scale="89" fitToHeight="0" orientation="landscape" r:id="rId1"/>
  <headerFooter>
    <oddHeader>&amp;C&amp;"Century Gothic,Bold"&amp;12&amp;A</oddHeader>
  </headerFooter>
  <rowBreaks count="1" manualBreakCount="1">
    <brk id="29" max="16383" man="1"/>
  </rowBreaks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  <pageSetUpPr fitToPage="1"/>
  </sheetPr>
  <dimension ref="A1:I42"/>
  <sheetViews>
    <sheetView zoomScaleNormal="100" workbookViewId="0">
      <selection activeCell="B20" sqref="B20"/>
    </sheetView>
  </sheetViews>
  <sheetFormatPr defaultRowHeight="12.75" customHeight="1" x14ac:dyDescent="0.3"/>
  <cols>
    <col min="1" max="1" width="24" style="29" bestFit="1" customWidth="1"/>
    <col min="2" max="2" width="48.28515625" style="1" bestFit="1" customWidth="1"/>
    <col min="3" max="3" width="20.140625" style="6" bestFit="1" customWidth="1"/>
    <col min="4" max="4" width="17" style="6" bestFit="1" customWidth="1"/>
    <col min="5" max="5" width="19.42578125" style="6" bestFit="1" customWidth="1"/>
    <col min="6" max="6" width="17" style="6" bestFit="1" customWidth="1"/>
    <col min="7" max="7" width="19.42578125" style="6" bestFit="1" customWidth="1"/>
    <col min="8" max="8" width="17" style="6" bestFit="1" customWidth="1"/>
    <col min="9" max="9" width="19.42578125" style="6" bestFit="1" customWidth="1"/>
    <col min="10" max="16384" width="9.140625" style="1"/>
  </cols>
  <sheetData>
    <row r="1" spans="1:9" s="2" customFormat="1" ht="15" x14ac:dyDescent="0.2">
      <c r="A1" s="33" t="s">
        <v>0</v>
      </c>
      <c r="C1" s="12"/>
      <c r="D1" s="12"/>
      <c r="E1" s="12"/>
      <c r="F1" s="12"/>
      <c r="G1" s="12"/>
      <c r="H1" s="12"/>
      <c r="I1" s="12"/>
    </row>
    <row r="2" spans="1:9" ht="17.25" x14ac:dyDescent="0.3">
      <c r="A2" s="34" t="s">
        <v>56</v>
      </c>
      <c r="B2" s="23" t="s">
        <v>57</v>
      </c>
    </row>
    <row r="3" spans="1:9" ht="17.25" x14ac:dyDescent="0.3">
      <c r="A3" s="28" t="s">
        <v>70</v>
      </c>
      <c r="B3" s="19">
        <v>68</v>
      </c>
    </row>
    <row r="4" spans="1:9" ht="17.25" x14ac:dyDescent="0.3">
      <c r="A4" s="35" t="s">
        <v>1</v>
      </c>
    </row>
    <row r="5" spans="1:9" s="2" customFormat="1" ht="15" x14ac:dyDescent="0.2">
      <c r="A5" s="33" t="s">
        <v>21</v>
      </c>
      <c r="C5" s="12"/>
      <c r="D5" s="12"/>
      <c r="E5" s="12"/>
      <c r="F5" s="12"/>
      <c r="G5" s="12"/>
      <c r="H5" s="12"/>
      <c r="I5" s="12"/>
    </row>
    <row r="6" spans="1:9" ht="17.25" x14ac:dyDescent="0.3">
      <c r="A6" s="34" t="s">
        <v>56</v>
      </c>
      <c r="B6" s="23" t="s">
        <v>57</v>
      </c>
      <c r="C6" s="23" t="s">
        <v>58</v>
      </c>
      <c r="D6" s="23" t="s">
        <v>65</v>
      </c>
      <c r="E6" s="23" t="s">
        <v>22</v>
      </c>
      <c r="F6" s="23" t="s">
        <v>66</v>
      </c>
      <c r="G6" s="23" t="s">
        <v>30</v>
      </c>
      <c r="H6" s="23" t="s">
        <v>67</v>
      </c>
      <c r="I6" s="23" t="s">
        <v>31</v>
      </c>
    </row>
    <row r="7" spans="1:9" ht="17.25" x14ac:dyDescent="0.3">
      <c r="A7" s="28" t="s">
        <v>70</v>
      </c>
      <c r="B7" s="28" t="s">
        <v>26</v>
      </c>
      <c r="C7" s="19">
        <v>3</v>
      </c>
      <c r="D7" s="19">
        <v>2</v>
      </c>
      <c r="E7" s="20">
        <f>IFERROR((D7/C7),"-")</f>
        <v>0.66666666666666663</v>
      </c>
      <c r="F7" s="19">
        <v>2</v>
      </c>
      <c r="G7" s="20">
        <f>IFERROR((F7/C7),"-")</f>
        <v>0.66666666666666663</v>
      </c>
      <c r="H7" s="19">
        <v>2</v>
      </c>
      <c r="I7" s="31">
        <f>IFERROR((H7/C7),"-")</f>
        <v>0.66666666666666663</v>
      </c>
    </row>
    <row r="8" spans="1:9" ht="17.25" x14ac:dyDescent="0.3">
      <c r="A8" s="28" t="s">
        <v>70</v>
      </c>
      <c r="B8" s="28" t="s">
        <v>27</v>
      </c>
      <c r="C8" s="19">
        <v>65</v>
      </c>
      <c r="D8" s="19">
        <v>25</v>
      </c>
      <c r="E8" s="20">
        <f>IFERROR((D8/C8),"-")</f>
        <v>0.38461538461538464</v>
      </c>
      <c r="F8" s="19">
        <v>33</v>
      </c>
      <c r="G8" s="31">
        <f>IFERROR((F8/C8),"-")</f>
        <v>0.50769230769230766</v>
      </c>
      <c r="H8" s="19">
        <v>33</v>
      </c>
      <c r="I8" s="31">
        <f>IFERROR((H8/C8),"-")</f>
        <v>0.50769230769230766</v>
      </c>
    </row>
    <row r="9" spans="1:9" ht="17.25" x14ac:dyDescent="0.3">
      <c r="A9" s="36" t="s">
        <v>25</v>
      </c>
      <c r="B9" s="25"/>
      <c r="C9" s="26">
        <f>SUM(C7:C8)</f>
        <v>68</v>
      </c>
      <c r="D9" s="26">
        <f>SUM(D7:D8)</f>
        <v>27</v>
      </c>
      <c r="E9" s="27">
        <f>IFERROR((D9/C9),"-")</f>
        <v>0.39705882352941174</v>
      </c>
      <c r="F9" s="26">
        <f>SUM(F7:F8)</f>
        <v>35</v>
      </c>
      <c r="G9" s="32">
        <f>IFERROR((F9/C9),"-")</f>
        <v>0.51470588235294112</v>
      </c>
      <c r="H9" s="26">
        <f>SUM(H7:H8)</f>
        <v>35</v>
      </c>
      <c r="I9" s="32">
        <f>IFERROR((H9/C9),"-")</f>
        <v>0.51470588235294112</v>
      </c>
    </row>
    <row r="10" spans="1:9" ht="17.25" x14ac:dyDescent="0.3">
      <c r="A10" s="35" t="s">
        <v>1</v>
      </c>
    </row>
    <row r="11" spans="1:9" s="2" customFormat="1" ht="15" x14ac:dyDescent="0.2">
      <c r="A11" s="33" t="s">
        <v>23</v>
      </c>
      <c r="C11" s="12"/>
      <c r="D11" s="12"/>
      <c r="E11" s="12"/>
      <c r="F11" s="12"/>
      <c r="G11" s="12"/>
      <c r="H11" s="12"/>
      <c r="I11" s="12"/>
    </row>
    <row r="12" spans="1:9" ht="17.25" x14ac:dyDescent="0.3">
      <c r="A12" s="34" t="s">
        <v>56</v>
      </c>
      <c r="B12" s="23" t="s">
        <v>32</v>
      </c>
      <c r="C12" s="23" t="s">
        <v>58</v>
      </c>
      <c r="D12" s="23" t="s">
        <v>65</v>
      </c>
      <c r="E12" s="23" t="s">
        <v>22</v>
      </c>
      <c r="F12" s="23" t="s">
        <v>66</v>
      </c>
      <c r="G12" s="23" t="s">
        <v>30</v>
      </c>
      <c r="H12" s="23" t="s">
        <v>67</v>
      </c>
      <c r="I12" s="23" t="s">
        <v>31</v>
      </c>
    </row>
    <row r="13" spans="1:9" ht="17.25" x14ac:dyDescent="0.3">
      <c r="A13" s="28" t="s">
        <v>70</v>
      </c>
      <c r="B13" s="28" t="s">
        <v>4</v>
      </c>
      <c r="C13" s="19">
        <v>33</v>
      </c>
      <c r="D13" s="19">
        <v>8</v>
      </c>
      <c r="E13" s="20">
        <f>IFERROR((D13/C13),"-")</f>
        <v>0.24242424242424243</v>
      </c>
      <c r="F13" s="19">
        <v>12</v>
      </c>
      <c r="G13" s="31">
        <f>IFERROR((F13/C13),"-")</f>
        <v>0.36363636363636365</v>
      </c>
      <c r="H13" s="19">
        <v>12</v>
      </c>
      <c r="I13" s="31">
        <f>IFERROR((H13/C13),"-")</f>
        <v>0.36363636363636365</v>
      </c>
    </row>
    <row r="14" spans="1:9" ht="17.25" x14ac:dyDescent="0.3">
      <c r="A14" s="35" t="s">
        <v>70</v>
      </c>
      <c r="B14" s="28" t="s">
        <v>5</v>
      </c>
      <c r="C14" s="19">
        <v>35</v>
      </c>
      <c r="D14" s="19">
        <v>19</v>
      </c>
      <c r="E14" s="20">
        <f>IFERROR((D14/C14),"-")</f>
        <v>0.54285714285714282</v>
      </c>
      <c r="F14" s="19">
        <v>23</v>
      </c>
      <c r="G14" s="31">
        <f>IFERROR((F14/C14),"-")</f>
        <v>0.65714285714285714</v>
      </c>
      <c r="H14" s="19">
        <v>23</v>
      </c>
      <c r="I14" s="31">
        <f>IFERROR((H14/C14),"-")</f>
        <v>0.65714285714285714</v>
      </c>
    </row>
    <row r="15" spans="1:9" ht="17.25" x14ac:dyDescent="0.3">
      <c r="A15" s="35" t="s">
        <v>1</v>
      </c>
    </row>
    <row r="16" spans="1:9" s="2" customFormat="1" ht="15" x14ac:dyDescent="0.2">
      <c r="A16" s="33" t="s">
        <v>24</v>
      </c>
      <c r="C16" s="12"/>
      <c r="D16" s="12"/>
      <c r="E16" s="12"/>
      <c r="F16" s="12"/>
      <c r="G16" s="12"/>
      <c r="H16" s="12"/>
      <c r="I16" s="12"/>
    </row>
    <row r="17" spans="1:9" ht="17.25" x14ac:dyDescent="0.3">
      <c r="A17" s="34" t="s">
        <v>56</v>
      </c>
      <c r="B17" s="23" t="s">
        <v>61</v>
      </c>
      <c r="C17" s="23" t="s">
        <v>58</v>
      </c>
      <c r="D17" s="23" t="s">
        <v>65</v>
      </c>
      <c r="E17" s="23" t="s">
        <v>22</v>
      </c>
      <c r="F17" s="23" t="s">
        <v>66</v>
      </c>
      <c r="G17" s="23" t="s">
        <v>30</v>
      </c>
      <c r="H17" s="23" t="s">
        <v>67</v>
      </c>
      <c r="I17" s="23" t="s">
        <v>31</v>
      </c>
    </row>
    <row r="18" spans="1:9" ht="17.25" x14ac:dyDescent="0.3">
      <c r="A18" s="28" t="s">
        <v>70</v>
      </c>
      <c r="B18" s="28" t="s">
        <v>12</v>
      </c>
      <c r="C18" s="19">
        <v>4</v>
      </c>
      <c r="D18" s="19">
        <v>1</v>
      </c>
      <c r="E18" s="20">
        <f t="shared" ref="E18:E26" si="0">IFERROR((D18/C18),"-")</f>
        <v>0.25</v>
      </c>
      <c r="F18" s="19">
        <v>2</v>
      </c>
      <c r="G18" s="31">
        <f t="shared" ref="G18:G26" si="1">IFERROR((F18/C18),"-")</f>
        <v>0.5</v>
      </c>
      <c r="H18" s="19">
        <v>2</v>
      </c>
      <c r="I18" s="31">
        <f t="shared" ref="I18:I26" si="2">IFERROR((H18/C18),"-")</f>
        <v>0.5</v>
      </c>
    </row>
    <row r="19" spans="1:9" ht="17.25" x14ac:dyDescent="0.3">
      <c r="A19" s="28" t="s">
        <v>70</v>
      </c>
      <c r="B19" s="28" t="s">
        <v>11</v>
      </c>
      <c r="C19" s="19">
        <v>15</v>
      </c>
      <c r="D19" s="19">
        <v>9</v>
      </c>
      <c r="E19" s="20">
        <f t="shared" si="0"/>
        <v>0.6</v>
      </c>
      <c r="F19" s="19">
        <v>10</v>
      </c>
      <c r="G19" s="31">
        <f t="shared" si="1"/>
        <v>0.66666666666666663</v>
      </c>
      <c r="H19" s="19">
        <v>10</v>
      </c>
      <c r="I19" s="31">
        <f t="shared" si="2"/>
        <v>0.66666666666666663</v>
      </c>
    </row>
    <row r="20" spans="1:9" ht="17.25" x14ac:dyDescent="0.3">
      <c r="A20" s="28" t="s">
        <v>70</v>
      </c>
      <c r="B20" s="28" t="s">
        <v>8</v>
      </c>
      <c r="C20" s="19"/>
      <c r="D20" s="19">
        <v>0</v>
      </c>
      <c r="E20" s="20" t="str">
        <f t="shared" si="0"/>
        <v>-</v>
      </c>
      <c r="F20" s="19">
        <v>0</v>
      </c>
      <c r="G20" s="31" t="str">
        <f t="shared" si="1"/>
        <v>-</v>
      </c>
      <c r="H20" s="19">
        <v>0</v>
      </c>
      <c r="I20" s="31" t="str">
        <f t="shared" si="2"/>
        <v>-</v>
      </c>
    </row>
    <row r="21" spans="1:9" ht="17.25" x14ac:dyDescent="0.3">
      <c r="A21" s="28" t="s">
        <v>70</v>
      </c>
      <c r="B21" s="28" t="s">
        <v>9</v>
      </c>
      <c r="C21" s="19">
        <v>2</v>
      </c>
      <c r="D21" s="19">
        <v>0</v>
      </c>
      <c r="E21" s="20">
        <f t="shared" si="0"/>
        <v>0</v>
      </c>
      <c r="F21" s="19">
        <v>1</v>
      </c>
      <c r="G21" s="31">
        <f t="shared" si="1"/>
        <v>0.5</v>
      </c>
      <c r="H21" s="19">
        <v>1</v>
      </c>
      <c r="I21" s="31">
        <f t="shared" si="2"/>
        <v>0.5</v>
      </c>
    </row>
    <row r="22" spans="1:9" ht="17.25" x14ac:dyDescent="0.3">
      <c r="A22" s="28" t="s">
        <v>70</v>
      </c>
      <c r="B22" s="28" t="s">
        <v>10</v>
      </c>
      <c r="C22" s="19">
        <v>3</v>
      </c>
      <c r="D22" s="19">
        <v>0</v>
      </c>
      <c r="E22" s="20">
        <f t="shared" si="0"/>
        <v>0</v>
      </c>
      <c r="F22" s="19">
        <v>0</v>
      </c>
      <c r="G22" s="31">
        <f t="shared" si="1"/>
        <v>0</v>
      </c>
      <c r="H22" s="19">
        <v>0</v>
      </c>
      <c r="I22" s="31">
        <f t="shared" si="2"/>
        <v>0</v>
      </c>
    </row>
    <row r="23" spans="1:9" ht="17.25" x14ac:dyDescent="0.3">
      <c r="A23" s="28" t="s">
        <v>70</v>
      </c>
      <c r="B23" s="28" t="s">
        <v>13</v>
      </c>
      <c r="C23" s="19"/>
      <c r="D23" s="19">
        <v>0</v>
      </c>
      <c r="E23" s="20" t="str">
        <f t="shared" si="0"/>
        <v>-</v>
      </c>
      <c r="F23" s="19">
        <v>0</v>
      </c>
      <c r="G23" s="31" t="str">
        <f t="shared" si="1"/>
        <v>-</v>
      </c>
      <c r="H23" s="19">
        <v>0</v>
      </c>
      <c r="I23" s="31" t="str">
        <f t="shared" si="2"/>
        <v>-</v>
      </c>
    </row>
    <row r="24" spans="1:9" ht="17.25" x14ac:dyDescent="0.3">
      <c r="A24" s="28" t="s">
        <v>70</v>
      </c>
      <c r="B24" s="28" t="s">
        <v>15</v>
      </c>
      <c r="C24" s="19">
        <v>44</v>
      </c>
      <c r="D24" s="19">
        <v>17</v>
      </c>
      <c r="E24" s="20">
        <f t="shared" si="0"/>
        <v>0.38636363636363635</v>
      </c>
      <c r="F24" s="19">
        <v>22</v>
      </c>
      <c r="G24" s="20">
        <f t="shared" si="1"/>
        <v>0.5</v>
      </c>
      <c r="H24" s="19">
        <v>22</v>
      </c>
      <c r="I24" s="20">
        <f t="shared" si="2"/>
        <v>0.5</v>
      </c>
    </row>
    <row r="25" spans="1:9" ht="17.25" x14ac:dyDescent="0.3">
      <c r="A25" s="28" t="s">
        <v>70</v>
      </c>
      <c r="B25" s="28" t="s">
        <v>7</v>
      </c>
      <c r="C25" s="19"/>
      <c r="D25" s="19">
        <v>0</v>
      </c>
      <c r="E25" s="20" t="str">
        <f t="shared" si="0"/>
        <v>-</v>
      </c>
      <c r="F25" s="19">
        <v>0</v>
      </c>
      <c r="G25" s="31" t="str">
        <f t="shared" si="1"/>
        <v>-</v>
      </c>
      <c r="H25" s="19">
        <v>0</v>
      </c>
      <c r="I25" s="31" t="str">
        <f t="shared" si="2"/>
        <v>-</v>
      </c>
    </row>
    <row r="26" spans="1:9" ht="17.25" x14ac:dyDescent="0.3">
      <c r="A26" s="28" t="s">
        <v>70</v>
      </c>
      <c r="B26" s="28" t="s">
        <v>14</v>
      </c>
      <c r="C26" s="19"/>
      <c r="D26" s="19">
        <v>0</v>
      </c>
      <c r="E26" s="20" t="str">
        <f t="shared" si="0"/>
        <v>-</v>
      </c>
      <c r="F26" s="19">
        <v>0</v>
      </c>
      <c r="G26" s="31" t="str">
        <f t="shared" si="1"/>
        <v>-</v>
      </c>
      <c r="H26" s="19">
        <v>0</v>
      </c>
      <c r="I26" s="31" t="str">
        <f t="shared" si="2"/>
        <v>-</v>
      </c>
    </row>
    <row r="27" spans="1:9" ht="17.25" x14ac:dyDescent="0.3">
      <c r="A27" s="35" t="s">
        <v>1</v>
      </c>
    </row>
    <row r="28" spans="1:9" s="2" customFormat="1" ht="15" x14ac:dyDescent="0.2">
      <c r="A28" s="33" t="s">
        <v>16</v>
      </c>
      <c r="C28" s="12"/>
      <c r="D28" s="12"/>
      <c r="E28" s="12"/>
      <c r="F28" s="12"/>
      <c r="G28" s="12"/>
      <c r="H28" s="12"/>
      <c r="I28" s="12"/>
    </row>
    <row r="29" spans="1:9" ht="17.25" x14ac:dyDescent="0.3">
      <c r="A29" s="34" t="s">
        <v>56</v>
      </c>
      <c r="B29" s="23" t="s">
        <v>63</v>
      </c>
      <c r="C29" s="23" t="s">
        <v>58</v>
      </c>
      <c r="D29" s="23" t="s">
        <v>65</v>
      </c>
      <c r="E29" s="23" t="s">
        <v>22</v>
      </c>
      <c r="F29" s="23" t="s">
        <v>66</v>
      </c>
      <c r="G29" s="23" t="s">
        <v>30</v>
      </c>
      <c r="H29" s="23" t="s">
        <v>67</v>
      </c>
      <c r="I29" s="23" t="s">
        <v>31</v>
      </c>
    </row>
    <row r="30" spans="1:9" ht="17.25" x14ac:dyDescent="0.3">
      <c r="A30" s="28" t="s">
        <v>70</v>
      </c>
      <c r="B30" s="28" t="s">
        <v>16</v>
      </c>
      <c r="C30" s="19">
        <v>18</v>
      </c>
      <c r="D30" s="19">
        <v>5</v>
      </c>
      <c r="E30" s="20">
        <f>IFERROR((D30/C30),"-")</f>
        <v>0.27777777777777779</v>
      </c>
      <c r="F30" s="19">
        <v>7</v>
      </c>
      <c r="G30" s="31">
        <f>IFERROR((F30/C30),"-")</f>
        <v>0.3888888888888889</v>
      </c>
      <c r="H30" s="19">
        <v>7</v>
      </c>
      <c r="I30" s="31">
        <f>IFERROR((H30/C30),"-")</f>
        <v>0.3888888888888889</v>
      </c>
    </row>
    <row r="31" spans="1:9" ht="17.25" x14ac:dyDescent="0.3">
      <c r="A31" s="28" t="s">
        <v>70</v>
      </c>
      <c r="C31" s="19">
        <v>50</v>
      </c>
      <c r="D31" s="19">
        <v>22</v>
      </c>
      <c r="E31" s="20">
        <f>IFERROR((D31/C31),"-")</f>
        <v>0.44</v>
      </c>
      <c r="F31" s="19">
        <v>28</v>
      </c>
      <c r="G31" s="31">
        <f>IFERROR((F31/C31),"-")</f>
        <v>0.56000000000000005</v>
      </c>
      <c r="H31" s="19">
        <v>28</v>
      </c>
      <c r="I31" s="31">
        <f>IFERROR((H31/C31),"-")</f>
        <v>0.56000000000000005</v>
      </c>
    </row>
    <row r="32" spans="1:9" ht="17.25" x14ac:dyDescent="0.3">
      <c r="A32" s="35" t="s">
        <v>1</v>
      </c>
    </row>
    <row r="33" spans="1:9" s="2" customFormat="1" ht="15" x14ac:dyDescent="0.2">
      <c r="A33" s="33" t="s">
        <v>17</v>
      </c>
      <c r="C33" s="12"/>
      <c r="D33" s="12"/>
      <c r="E33" s="12"/>
      <c r="F33" s="12"/>
      <c r="G33" s="12"/>
      <c r="H33" s="12"/>
      <c r="I33" s="12"/>
    </row>
    <row r="34" spans="1:9" ht="17.25" x14ac:dyDescent="0.3">
      <c r="A34" s="34" t="s">
        <v>56</v>
      </c>
      <c r="B34" s="23" t="s">
        <v>62</v>
      </c>
      <c r="C34" s="23" t="s">
        <v>58</v>
      </c>
      <c r="D34" s="23" t="s">
        <v>65</v>
      </c>
      <c r="E34" s="23" t="s">
        <v>22</v>
      </c>
      <c r="F34" s="23" t="s">
        <v>66</v>
      </c>
      <c r="G34" s="23" t="s">
        <v>30</v>
      </c>
      <c r="H34" s="23" t="s">
        <v>67</v>
      </c>
      <c r="I34" s="23" t="s">
        <v>31</v>
      </c>
    </row>
    <row r="35" spans="1:9" ht="17.25" x14ac:dyDescent="0.3">
      <c r="A35" s="28" t="s">
        <v>70</v>
      </c>
      <c r="B35" s="28" t="s">
        <v>18</v>
      </c>
      <c r="C35" s="19">
        <v>15</v>
      </c>
      <c r="D35" s="19">
        <v>9</v>
      </c>
      <c r="E35" s="20">
        <f>IFERROR((D35/C35),"-")</f>
        <v>0.6</v>
      </c>
      <c r="F35" s="19">
        <v>10</v>
      </c>
      <c r="G35" s="31">
        <f>IFERROR((F35/C35),"-")</f>
        <v>0.66666666666666663</v>
      </c>
      <c r="H35" s="19">
        <v>10</v>
      </c>
      <c r="I35" s="31">
        <f>IFERROR((H35/C35),"-")</f>
        <v>0.66666666666666663</v>
      </c>
    </row>
    <row r="36" spans="1:9" ht="17.25" x14ac:dyDescent="0.3">
      <c r="A36" s="28" t="s">
        <v>70</v>
      </c>
      <c r="C36" s="19">
        <v>53</v>
      </c>
      <c r="D36" s="19">
        <v>18</v>
      </c>
      <c r="E36" s="20">
        <f>IFERROR((D36/C36),"-")</f>
        <v>0.33962264150943394</v>
      </c>
      <c r="F36" s="19">
        <v>25</v>
      </c>
      <c r="G36" s="31">
        <f>IFERROR((F36/C36),"-")</f>
        <v>0.47169811320754718</v>
      </c>
      <c r="H36" s="19">
        <v>25</v>
      </c>
      <c r="I36" s="31">
        <f>IFERROR((H36/C36),"-")</f>
        <v>0.47169811320754718</v>
      </c>
    </row>
    <row r="37" spans="1:9" ht="17.25" x14ac:dyDescent="0.3">
      <c r="A37" s="35" t="s">
        <v>1</v>
      </c>
    </row>
    <row r="38" spans="1:9" s="2" customFormat="1" ht="15" x14ac:dyDescent="0.2">
      <c r="A38" s="33" t="s">
        <v>19</v>
      </c>
      <c r="C38" s="12"/>
      <c r="D38" s="12"/>
      <c r="E38" s="12"/>
      <c r="F38" s="12"/>
      <c r="G38" s="12"/>
      <c r="H38" s="12"/>
      <c r="I38" s="12"/>
    </row>
    <row r="39" spans="1:9" ht="17.25" x14ac:dyDescent="0.3">
      <c r="A39" s="34" t="s">
        <v>56</v>
      </c>
      <c r="B39" s="23" t="s">
        <v>64</v>
      </c>
      <c r="C39" s="23" t="s">
        <v>58</v>
      </c>
      <c r="D39" s="23" t="s">
        <v>65</v>
      </c>
      <c r="E39" s="23" t="s">
        <v>22</v>
      </c>
      <c r="F39" s="23" t="s">
        <v>66</v>
      </c>
      <c r="G39" s="23" t="s">
        <v>30</v>
      </c>
      <c r="H39" s="23" t="s">
        <v>67</v>
      </c>
      <c r="I39" s="23" t="s">
        <v>31</v>
      </c>
    </row>
    <row r="40" spans="1:9" ht="17.25" x14ac:dyDescent="0.3">
      <c r="A40" s="28" t="s">
        <v>70</v>
      </c>
      <c r="B40" s="28" t="s">
        <v>20</v>
      </c>
      <c r="C40" s="19">
        <v>35</v>
      </c>
      <c r="D40" s="19">
        <v>13</v>
      </c>
      <c r="E40" s="20">
        <f>IFERROR((D40/C40),"-")</f>
        <v>0.37142857142857144</v>
      </c>
      <c r="F40" s="19">
        <v>18</v>
      </c>
      <c r="G40" s="31">
        <f>IFERROR((F40/C40),"-")</f>
        <v>0.51428571428571423</v>
      </c>
      <c r="H40" s="19">
        <v>18</v>
      </c>
      <c r="I40" s="31">
        <f>IFERROR((H40/C40),"-")</f>
        <v>0.51428571428571423</v>
      </c>
    </row>
    <row r="41" spans="1:9" ht="17.25" x14ac:dyDescent="0.3">
      <c r="A41" s="28" t="s">
        <v>70</v>
      </c>
      <c r="C41" s="19">
        <v>33</v>
      </c>
      <c r="D41" s="19">
        <v>14</v>
      </c>
      <c r="E41" s="20">
        <f>IFERROR((D41/C41),"-")</f>
        <v>0.42424242424242425</v>
      </c>
      <c r="F41" s="19">
        <v>17</v>
      </c>
      <c r="G41" s="31">
        <f>IFERROR((F41/C41),"-")</f>
        <v>0.51515151515151514</v>
      </c>
      <c r="H41" s="19">
        <v>17</v>
      </c>
      <c r="I41" s="31">
        <f>IFERROR((H41/C41),"-")</f>
        <v>0.51515151515151514</v>
      </c>
    </row>
    <row r="42" spans="1:9" ht="17.25" x14ac:dyDescent="0.3">
      <c r="A42" s="28"/>
      <c r="C42" s="19"/>
      <c r="D42" s="19"/>
      <c r="E42" s="20"/>
      <c r="F42" s="19"/>
      <c r="G42" s="19"/>
      <c r="H42" s="19"/>
      <c r="I42" s="19"/>
    </row>
  </sheetData>
  <pageMargins left="0.43270833333333331" right="0.33333333333333331" top="0.75" bottom="0.75" header="0.3" footer="0.3"/>
  <pageSetup scale="67" fitToHeight="0" orientation="landscape" r:id="rId1"/>
  <headerFooter>
    <oddHeader>&amp;C&amp;"Century Gothic,Bold"&amp;12&amp;A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Athletics Enrollment</vt:lpstr>
      <vt:lpstr>Athletics Retention Rate</vt:lpstr>
      <vt:lpstr>Athletics Graduates 150%</vt:lpstr>
      <vt:lpstr>Athletics Graduates 4-5-6 Years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Gillian E Leonard</dc:creator>
  <cp:lastModifiedBy>Brad A Remmenga</cp:lastModifiedBy>
  <cp:lastPrinted>2022-06-22T19:58:00Z</cp:lastPrinted>
  <dcterms:created xsi:type="dcterms:W3CDTF">2017-11-02T21:09:34Z</dcterms:created>
  <dcterms:modified xsi:type="dcterms:W3CDTF">2025-11-24T17:57:58Z</dcterms:modified>
</cp:coreProperties>
</file>