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leonardg\Desktop\"/>
    </mc:Choice>
  </mc:AlternateContent>
  <xr:revisionPtr revIDLastSave="0" documentId="8_{129EB42B-71DB-49C5-B839-6319F7211EBA}" xr6:coauthVersionLast="47" xr6:coauthVersionMax="47" xr10:uidLastSave="{00000000-0000-0000-0000-000000000000}"/>
  <bookViews>
    <workbookView xWindow="6105" yWindow="1230" windowWidth="21600" windowHeight="11295" tabRatio="822" xr2:uid="{00000000-000D-0000-FFFF-FFFF00000000}"/>
  </bookViews>
  <sheets>
    <sheet name="Athletics Enrollment" sheetId="5" r:id="rId1"/>
    <sheet name="Athletics Retention Rate" sheetId="6" r:id="rId2"/>
    <sheet name="Athletics Graduates 150%" sheetId="7" r:id="rId3"/>
    <sheet name="Athletics Graduates 4-5-6 Years" sheetId="8" r:id="rId4"/>
  </sheets>
  <definedNames>
    <definedName name="_xlnm._FilterDatabase" localSheetId="0" hidden="1">'Athletics Enrollment'!$A$3:$E$338</definedName>
  </definedNames>
  <calcPr calcId="191029"/>
  <webPublishing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06" i="5" l="1"/>
  <c r="E98" i="5"/>
  <c r="E97" i="5"/>
  <c r="E96" i="5"/>
  <c r="E95" i="5"/>
  <c r="E94" i="5"/>
  <c r="E93" i="5"/>
  <c r="E92" i="5"/>
  <c r="E91" i="5"/>
  <c r="E90" i="5"/>
  <c r="C89" i="5"/>
  <c r="B89" i="5"/>
  <c r="E180" i="5"/>
  <c r="E179" i="5"/>
  <c r="E178" i="5"/>
  <c r="E177" i="5"/>
  <c r="E176" i="5"/>
  <c r="E175" i="5"/>
  <c r="E174" i="5"/>
  <c r="E173" i="5"/>
  <c r="E172" i="5"/>
  <c r="C171" i="5"/>
  <c r="B171" i="5"/>
  <c r="E11" i="5"/>
  <c r="E21" i="5"/>
  <c r="E207" i="5"/>
  <c r="E208" i="5"/>
  <c r="E327" i="5"/>
  <c r="E326" i="5"/>
  <c r="E325" i="5"/>
  <c r="E324" i="5"/>
  <c r="E323" i="5"/>
  <c r="E322" i="5"/>
  <c r="E321" i="5"/>
  <c r="E320" i="5"/>
  <c r="E319" i="5"/>
  <c r="C318" i="5"/>
  <c r="B318" i="5"/>
  <c r="E337" i="5"/>
  <c r="E336" i="5"/>
  <c r="E335" i="5"/>
  <c r="E334" i="5"/>
  <c r="E333" i="5"/>
  <c r="E332" i="5"/>
  <c r="E331" i="5"/>
  <c r="E330" i="5"/>
  <c r="E329" i="5"/>
  <c r="C328" i="5"/>
  <c r="B328" i="5"/>
  <c r="E296" i="5"/>
  <c r="E295" i="5"/>
  <c r="E294" i="5"/>
  <c r="E293" i="5"/>
  <c r="E292" i="5"/>
  <c r="E291" i="5"/>
  <c r="E290" i="5"/>
  <c r="E289" i="5"/>
  <c r="E288" i="5"/>
  <c r="C287" i="5"/>
  <c r="B287" i="5"/>
  <c r="E286" i="5"/>
  <c r="E285" i="5"/>
  <c r="E284" i="5"/>
  <c r="E283" i="5"/>
  <c r="E282" i="5"/>
  <c r="E281" i="5"/>
  <c r="E280" i="5"/>
  <c r="E279" i="5"/>
  <c r="E278" i="5"/>
  <c r="C277" i="5"/>
  <c r="B277" i="5"/>
  <c r="E316" i="5"/>
  <c r="E315" i="5"/>
  <c r="E314" i="5"/>
  <c r="E313" i="5"/>
  <c r="E312" i="5"/>
  <c r="E311" i="5"/>
  <c r="E310" i="5"/>
  <c r="E309" i="5"/>
  <c r="E308" i="5"/>
  <c r="C307" i="5"/>
  <c r="B307" i="5"/>
  <c r="E306" i="5"/>
  <c r="E305" i="5"/>
  <c r="E304" i="5"/>
  <c r="E303" i="5"/>
  <c r="E302" i="5"/>
  <c r="E301" i="5"/>
  <c r="E300" i="5"/>
  <c r="E299" i="5"/>
  <c r="E298" i="5"/>
  <c r="C297" i="5"/>
  <c r="B297" i="5"/>
  <c r="E264" i="5"/>
  <c r="E263" i="5"/>
  <c r="E262" i="5"/>
  <c r="E261" i="5"/>
  <c r="E260" i="5"/>
  <c r="E259" i="5"/>
  <c r="E258" i="5"/>
  <c r="E257" i="5"/>
  <c r="E256" i="5"/>
  <c r="C255" i="5"/>
  <c r="B255" i="5"/>
  <c r="E254" i="5"/>
  <c r="E253" i="5"/>
  <c r="E252" i="5"/>
  <c r="E251" i="5"/>
  <c r="E250" i="5"/>
  <c r="E249" i="5"/>
  <c r="E248" i="5"/>
  <c r="E247" i="5"/>
  <c r="E246" i="5"/>
  <c r="C245" i="5"/>
  <c r="B245" i="5"/>
  <c r="E232" i="5"/>
  <c r="E231" i="5"/>
  <c r="E230" i="5"/>
  <c r="E229" i="5"/>
  <c r="E228" i="5"/>
  <c r="E227" i="5"/>
  <c r="E226" i="5"/>
  <c r="E225" i="5"/>
  <c r="E224" i="5"/>
  <c r="C223" i="5"/>
  <c r="B223" i="5"/>
  <c r="E274" i="5"/>
  <c r="E273" i="5"/>
  <c r="E272" i="5"/>
  <c r="E271" i="5"/>
  <c r="E270" i="5"/>
  <c r="E269" i="5"/>
  <c r="E268" i="5"/>
  <c r="E267" i="5"/>
  <c r="E266" i="5"/>
  <c r="C265" i="5"/>
  <c r="B265" i="5"/>
  <c r="E243" i="5"/>
  <c r="E242" i="5"/>
  <c r="E241" i="5"/>
  <c r="E240" i="5"/>
  <c r="E239" i="5"/>
  <c r="E238" i="5"/>
  <c r="E237" i="5"/>
  <c r="E236" i="5"/>
  <c r="E235" i="5"/>
  <c r="C234" i="5"/>
  <c r="B234" i="5"/>
  <c r="E222" i="5"/>
  <c r="E221" i="5"/>
  <c r="E220" i="5"/>
  <c r="E219" i="5"/>
  <c r="E218" i="5"/>
  <c r="E217" i="5"/>
  <c r="E216" i="5"/>
  <c r="E215" i="5"/>
  <c r="E214" i="5"/>
  <c r="C213" i="5"/>
  <c r="B213" i="5"/>
  <c r="E205" i="5"/>
  <c r="E204" i="5"/>
  <c r="E203" i="5"/>
  <c r="C202" i="5"/>
  <c r="B202" i="5"/>
  <c r="E201" i="5"/>
  <c r="E199" i="5"/>
  <c r="E198" i="5"/>
  <c r="E196" i="5"/>
  <c r="E200" i="5"/>
  <c r="E195" i="5"/>
  <c r="C194" i="5"/>
  <c r="B194" i="5"/>
  <c r="E190" i="5"/>
  <c r="E189" i="5"/>
  <c r="E188" i="5"/>
  <c r="E187" i="5"/>
  <c r="E186" i="5"/>
  <c r="E185" i="5"/>
  <c r="E184" i="5"/>
  <c r="E183" i="5"/>
  <c r="E182" i="5"/>
  <c r="C181" i="5"/>
  <c r="B181" i="5"/>
  <c r="E170" i="5"/>
  <c r="E169" i="5"/>
  <c r="E168" i="5"/>
  <c r="E167" i="5"/>
  <c r="E166" i="5"/>
  <c r="E165" i="5"/>
  <c r="E164" i="5"/>
  <c r="E163" i="5"/>
  <c r="E162" i="5"/>
  <c r="C161" i="5"/>
  <c r="B161" i="5"/>
  <c r="E159" i="5"/>
  <c r="E158" i="5"/>
  <c r="E157" i="5"/>
  <c r="E156" i="5"/>
  <c r="E155" i="5"/>
  <c r="E154" i="5"/>
  <c r="E153" i="5"/>
  <c r="E152" i="5"/>
  <c r="E151" i="5"/>
  <c r="C150" i="5"/>
  <c r="B150" i="5"/>
  <c r="E149" i="5"/>
  <c r="E148" i="5"/>
  <c r="E147" i="5"/>
  <c r="E146" i="5"/>
  <c r="E145" i="5"/>
  <c r="E144" i="5"/>
  <c r="E143" i="5"/>
  <c r="E142" i="5"/>
  <c r="E141" i="5"/>
  <c r="C140" i="5"/>
  <c r="B140" i="5"/>
  <c r="E139" i="5"/>
  <c r="E138" i="5"/>
  <c r="E137" i="5"/>
  <c r="E136" i="5"/>
  <c r="E135" i="5"/>
  <c r="E134" i="5"/>
  <c r="E133" i="5"/>
  <c r="E132" i="5"/>
  <c r="E131" i="5"/>
  <c r="C130" i="5"/>
  <c r="B130" i="5"/>
  <c r="E129" i="5"/>
  <c r="E128" i="5"/>
  <c r="E127" i="5"/>
  <c r="E126" i="5"/>
  <c r="E125" i="5"/>
  <c r="E124" i="5"/>
  <c r="E123" i="5"/>
  <c r="E122" i="5"/>
  <c r="E121" i="5"/>
  <c r="C120" i="5"/>
  <c r="B120" i="5"/>
  <c r="E118" i="5"/>
  <c r="E117" i="5"/>
  <c r="E116" i="5"/>
  <c r="E115" i="5"/>
  <c r="E114" i="5"/>
  <c r="E113" i="5"/>
  <c r="E112" i="5"/>
  <c r="E111" i="5"/>
  <c r="E110" i="5"/>
  <c r="C109" i="5"/>
  <c r="B109" i="5"/>
  <c r="E108" i="5"/>
  <c r="E107" i="5"/>
  <c r="E106" i="5"/>
  <c r="E105" i="5"/>
  <c r="E104" i="5"/>
  <c r="E103" i="5"/>
  <c r="E102" i="5"/>
  <c r="E101" i="5"/>
  <c r="E100" i="5"/>
  <c r="C99" i="5"/>
  <c r="B99" i="5"/>
  <c r="E88" i="5"/>
  <c r="E87" i="5"/>
  <c r="E86" i="5"/>
  <c r="E85" i="5"/>
  <c r="E84" i="5"/>
  <c r="E83" i="5"/>
  <c r="E82" i="5"/>
  <c r="E81" i="5"/>
  <c r="E80" i="5"/>
  <c r="C79" i="5"/>
  <c r="B79" i="5"/>
  <c r="E77" i="5"/>
  <c r="E76" i="5"/>
  <c r="E75" i="5"/>
  <c r="E74" i="5"/>
  <c r="E73" i="5"/>
  <c r="E72" i="5"/>
  <c r="E71" i="5"/>
  <c r="E70" i="5"/>
  <c r="E69" i="5"/>
  <c r="C68" i="5"/>
  <c r="B68" i="5"/>
  <c r="E67" i="5"/>
  <c r="E66" i="5"/>
  <c r="E65" i="5"/>
  <c r="E64" i="5"/>
  <c r="E63" i="5"/>
  <c r="E62" i="5"/>
  <c r="E61" i="5"/>
  <c r="E60" i="5"/>
  <c r="E59" i="5"/>
  <c r="C58" i="5"/>
  <c r="B58" i="5"/>
  <c r="E57" i="5"/>
  <c r="E56" i="5"/>
  <c r="E55" i="5"/>
  <c r="E54" i="5"/>
  <c r="E53" i="5"/>
  <c r="E52" i="5"/>
  <c r="E51" i="5"/>
  <c r="E50" i="5"/>
  <c r="E49" i="5"/>
  <c r="C48" i="5"/>
  <c r="B48" i="5"/>
  <c r="E47" i="5"/>
  <c r="E46" i="5"/>
  <c r="E45" i="5"/>
  <c r="E44" i="5"/>
  <c r="E43" i="5"/>
  <c r="E42" i="5"/>
  <c r="E41" i="5"/>
  <c r="E40" i="5"/>
  <c r="E39" i="5"/>
  <c r="C38" i="5"/>
  <c r="B38" i="5"/>
  <c r="E36" i="5"/>
  <c r="E35" i="5"/>
  <c r="E34" i="5"/>
  <c r="E33" i="5"/>
  <c r="E32" i="5"/>
  <c r="E31" i="5"/>
  <c r="E30" i="5"/>
  <c r="E29" i="5"/>
  <c r="E28" i="5"/>
  <c r="C27" i="5"/>
  <c r="B27" i="5"/>
  <c r="E22" i="5"/>
  <c r="E20" i="5"/>
  <c r="E19" i="5"/>
  <c r="E18" i="5"/>
  <c r="E17" i="5"/>
  <c r="E16" i="5"/>
  <c r="E15" i="5"/>
  <c r="E14" i="5"/>
  <c r="C13" i="5"/>
  <c r="B13" i="5"/>
  <c r="E12" i="5"/>
  <c r="E10" i="5"/>
  <c r="E9" i="5"/>
  <c r="E8" i="5"/>
  <c r="E7" i="5"/>
  <c r="E6" i="5"/>
  <c r="D4" i="5"/>
  <c r="C4" i="5"/>
  <c r="B4" i="5"/>
  <c r="D79" i="5" l="1"/>
  <c r="E79" i="5" s="1"/>
  <c r="C276" i="5"/>
  <c r="B276" i="5"/>
  <c r="B209" i="5"/>
  <c r="B338" i="5"/>
  <c r="C338" i="5"/>
  <c r="C212" i="5"/>
  <c r="D120" i="5"/>
  <c r="E120" i="5" s="1"/>
  <c r="D213" i="5"/>
  <c r="E213" i="5" s="1"/>
  <c r="B212" i="5"/>
  <c r="D297" i="5"/>
  <c r="E297" i="5" s="1"/>
  <c r="D130" i="5"/>
  <c r="E130" i="5" s="1"/>
  <c r="D38" i="5"/>
  <c r="E38" i="5" s="1"/>
  <c r="B191" i="5"/>
  <c r="C191" i="5"/>
  <c r="D89" i="5"/>
  <c r="E89" i="5" s="1"/>
  <c r="D255" i="5"/>
  <c r="E255" i="5" s="1"/>
  <c r="D328" i="5"/>
  <c r="E328" i="5" s="1"/>
  <c r="D287" i="5"/>
  <c r="E287" i="5" s="1"/>
  <c r="D171" i="5"/>
  <c r="E171" i="5" s="1"/>
  <c r="D58" i="5"/>
  <c r="E58" i="5" s="1"/>
  <c r="C209" i="5"/>
  <c r="D245" i="5"/>
  <c r="E245" i="5" s="1"/>
  <c r="D223" i="5"/>
  <c r="E223" i="5" s="1"/>
  <c r="D265" i="5"/>
  <c r="E265" i="5" s="1"/>
  <c r="D48" i="5"/>
  <c r="E48" i="5" s="1"/>
  <c r="B23" i="5"/>
  <c r="C23" i="5"/>
  <c r="E4" i="5"/>
  <c r="D307" i="5"/>
  <c r="E307" i="5" s="1"/>
  <c r="D13" i="5"/>
  <c r="E13" i="5" s="1"/>
  <c r="D99" i="5"/>
  <c r="E99" i="5" s="1"/>
  <c r="D194" i="5"/>
  <c r="E194" i="5" s="1"/>
  <c r="D150" i="5"/>
  <c r="E150" i="5" s="1"/>
  <c r="D318" i="5"/>
  <c r="D181" i="5"/>
  <c r="E181" i="5" s="1"/>
  <c r="D27" i="5"/>
  <c r="E27" i="5" s="1"/>
  <c r="D161" i="5"/>
  <c r="E161" i="5" s="1"/>
  <c r="D277" i="5"/>
  <c r="E277" i="5" s="1"/>
  <c r="E5" i="5"/>
  <c r="D109" i="5"/>
  <c r="E109" i="5" s="1"/>
  <c r="D68" i="5"/>
  <c r="E68" i="5" s="1"/>
  <c r="D140" i="5"/>
  <c r="E140" i="5" s="1"/>
  <c r="D202" i="5"/>
  <c r="D234" i="5"/>
  <c r="E318" i="5" l="1"/>
  <c r="D338" i="5"/>
  <c r="E338" i="5" s="1"/>
  <c r="D212" i="5"/>
  <c r="E212" i="5" s="1"/>
  <c r="D276" i="5"/>
  <c r="E276" i="5" s="1"/>
  <c r="E202" i="5"/>
  <c r="D209" i="5"/>
  <c r="E209" i="5" s="1"/>
  <c r="D191" i="5"/>
  <c r="E191" i="5" s="1"/>
  <c r="D23" i="5"/>
  <c r="E23" i="5" s="1"/>
  <c r="E234" i="5"/>
  <c r="E43" i="7" l="1"/>
  <c r="E42" i="7"/>
  <c r="E38" i="7"/>
  <c r="E37" i="7"/>
  <c r="E33" i="7"/>
  <c r="E32" i="7"/>
  <c r="E28" i="7"/>
  <c r="E27" i="7"/>
  <c r="E26" i="7"/>
  <c r="E25" i="7"/>
  <c r="E24" i="7"/>
  <c r="E23" i="7"/>
  <c r="E22" i="7"/>
  <c r="E21" i="7"/>
  <c r="E20" i="7"/>
  <c r="E16" i="7"/>
  <c r="E15" i="7"/>
  <c r="D11" i="7"/>
  <c r="C11" i="7"/>
  <c r="E10" i="7"/>
  <c r="E9" i="7"/>
  <c r="C5" i="7"/>
  <c r="E11" i="7" l="1"/>
  <c r="E20" i="8" l="1"/>
  <c r="E21" i="8"/>
  <c r="E22" i="8"/>
  <c r="E23" i="8"/>
  <c r="E24" i="8"/>
  <c r="E25" i="8"/>
  <c r="E26" i="8"/>
  <c r="G26" i="8"/>
  <c r="I26" i="8"/>
  <c r="I20" i="8"/>
  <c r="I21" i="8"/>
  <c r="I22" i="8"/>
  <c r="I23" i="8"/>
  <c r="G20" i="8"/>
  <c r="G21" i="8"/>
  <c r="G22" i="8"/>
  <c r="G23" i="8"/>
  <c r="I41" i="8" l="1"/>
  <c r="G41" i="8"/>
  <c r="E41" i="8"/>
  <c r="I40" i="8"/>
  <c r="G40" i="8"/>
  <c r="E40" i="8"/>
  <c r="I36" i="8"/>
  <c r="G36" i="8"/>
  <c r="E36" i="8"/>
  <c r="I35" i="8"/>
  <c r="G35" i="8"/>
  <c r="E35" i="8"/>
  <c r="I31" i="8"/>
  <c r="G31" i="8"/>
  <c r="E31" i="8"/>
  <c r="I30" i="8"/>
  <c r="G30" i="8"/>
  <c r="E30" i="8"/>
  <c r="I25" i="8"/>
  <c r="G25" i="8"/>
  <c r="I24" i="8"/>
  <c r="G24" i="8"/>
  <c r="I19" i="8"/>
  <c r="G19" i="8"/>
  <c r="E19" i="8"/>
  <c r="I18" i="8"/>
  <c r="G18" i="8"/>
  <c r="E18" i="8"/>
  <c r="I14" i="8"/>
  <c r="G14" i="8"/>
  <c r="E14" i="8"/>
  <c r="I13" i="8"/>
  <c r="G13" i="8"/>
  <c r="E13" i="8"/>
  <c r="H9" i="8"/>
  <c r="F9" i="8"/>
  <c r="D9" i="8"/>
  <c r="C9" i="8"/>
  <c r="I8" i="8"/>
  <c r="G8" i="8"/>
  <c r="E8" i="8"/>
  <c r="I7" i="8"/>
  <c r="G7" i="8"/>
  <c r="E7" i="8"/>
  <c r="I9" i="8" l="1"/>
  <c r="E9" i="8"/>
  <c r="G9" i="8"/>
  <c r="D3" i="6"/>
  <c r="D2" i="6"/>
</calcChain>
</file>

<file path=xl/sharedStrings.xml><?xml version="1.0" encoding="utf-8"?>
<sst xmlns="http://schemas.openxmlformats.org/spreadsheetml/2006/main" count="580" uniqueCount="76">
  <si>
    <t>Full Time Cohort</t>
  </si>
  <si>
    <t xml:space="preserve"> </t>
  </si>
  <si>
    <t>Degree in 150% by Campus</t>
  </si>
  <si>
    <t>Degree in 150% by Gender</t>
  </si>
  <si>
    <t>Men</t>
  </si>
  <si>
    <t>Women</t>
  </si>
  <si>
    <t>Degree in 150% by Reporting Ethnicity</t>
  </si>
  <si>
    <t>2 or more races</t>
  </si>
  <si>
    <t>American Indian or Alaska Native</t>
  </si>
  <si>
    <t>Asian</t>
  </si>
  <si>
    <t>Black or African American</t>
  </si>
  <si>
    <t>Hispanic/Latino</t>
  </si>
  <si>
    <t>International</t>
  </si>
  <si>
    <t>Native Hawaiian or Other Pacific Islander</t>
  </si>
  <si>
    <t>Unknown</t>
  </si>
  <si>
    <t>White</t>
  </si>
  <si>
    <t>Pell Recipient</t>
  </si>
  <si>
    <t>Stafford but no Pell</t>
  </si>
  <si>
    <t>Stafford no Pell</t>
  </si>
  <si>
    <t>No Stafford No Pell</t>
  </si>
  <si>
    <t>No Stafford no Pell</t>
  </si>
  <si>
    <t>Full-Time Bachelor Degree Seeking</t>
  </si>
  <si>
    <t>4 Year Grad Pct</t>
  </si>
  <si>
    <t>Full-Time Bachelor Degree Seeking by Gender</t>
  </si>
  <si>
    <t>Full-Time Bachelor Degree Seeking by Reporting Ethnicity</t>
  </si>
  <si>
    <t>Overall - Total</t>
  </si>
  <si>
    <t>Westville</t>
  </si>
  <si>
    <t>Hammond</t>
  </si>
  <si>
    <t>Full Time, First Time Bachelor's Cohort Retention Rate</t>
  </si>
  <si>
    <t>Part-Time, First-Time Bachelor's Cohort Retention Rate</t>
  </si>
  <si>
    <t>5 Year Grad Pct</t>
  </si>
  <si>
    <t>6 Year Grad Pct</t>
  </si>
  <si>
    <t>Gender</t>
  </si>
  <si>
    <t>Total</t>
  </si>
  <si>
    <t>American Indian or Alaskan native</t>
  </si>
  <si>
    <t>Retention Rate</t>
  </si>
  <si>
    <t>Retained</t>
  </si>
  <si>
    <t>Cohort</t>
  </si>
  <si>
    <t>Gender by Sport</t>
  </si>
  <si>
    <t>Full-Time</t>
  </si>
  <si>
    <t>Part-Time</t>
  </si>
  <si>
    <t>Men's Baseball</t>
  </si>
  <si>
    <t>Men's Golf Team</t>
  </si>
  <si>
    <t>Men's Intercoll Basketball</t>
  </si>
  <si>
    <t>Men's Soccer</t>
  </si>
  <si>
    <t>Men's Tennis</t>
  </si>
  <si>
    <t>Women's Golf Team</t>
  </si>
  <si>
    <t>Women's Intrcoll Basketball</t>
  </si>
  <si>
    <t>Women's Soccer</t>
  </si>
  <si>
    <t>Women's Softball</t>
  </si>
  <si>
    <t>Women's Tennis</t>
  </si>
  <si>
    <t>Women's Volleyball</t>
  </si>
  <si>
    <t>Race / Ethnicity by Sport</t>
  </si>
  <si>
    <t>Grand Total</t>
  </si>
  <si>
    <t>Pell Awarded by Sport</t>
  </si>
  <si>
    <t>Pell Awarded by Gender, Race/Ethnicity and Sport</t>
  </si>
  <si>
    <t>Academic Period</t>
  </si>
  <si>
    <t>Reporting Campus</t>
  </si>
  <si>
    <t>Student Count</t>
  </si>
  <si>
    <t>Degree Count</t>
  </si>
  <si>
    <t>Pct Degree Within 150%</t>
  </si>
  <si>
    <t>Reporting Ethnicity</t>
  </si>
  <si>
    <t>Stafford no Pell Indicator</t>
  </si>
  <si>
    <t>PELL Recipient Indicator</t>
  </si>
  <si>
    <t>No Stafford no Pell Indicator</t>
  </si>
  <si>
    <t>Bach in 4 Yrs</t>
  </si>
  <si>
    <t>Bach in 5 Yrs</t>
  </si>
  <si>
    <t>Bach in 6 Yrs</t>
  </si>
  <si>
    <t>Multi-Sport Athlete</t>
  </si>
  <si>
    <t>Fall 2024 to Fall 2025 Retention Rate</t>
  </si>
  <si>
    <t>Fall 2019</t>
  </si>
  <si>
    <t>Fall 2025 Enrollment</t>
  </si>
  <si>
    <t>Men's Intecoll Cross Country</t>
  </si>
  <si>
    <t>Women's Intecoll Cross Country</t>
  </si>
  <si>
    <t>Men's Outdoor Track &amp; Field</t>
  </si>
  <si>
    <t>Stunt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</si>
</sst>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#,##0.00%"/>
    <numFmt numFmtId="165" formatCode="0.0%"/>
  </numFmts>
  <fonts count="8" x14ac:knownFonts="1">
    <font>
      <sz val="10"/>
      <color theme="1"/>
      <name val="Tahoma"/>
      <family val="2"/>
    </font>
    <font>
      <sz val="12"/>
      <color theme="1"/>
      <name val="Century Gothic"/>
      <family val="2"/>
    </font>
    <font>
      <sz val="12"/>
      <color rgb="FF454545"/>
      <name val="Century Gothic"/>
      <family val="2"/>
    </font>
    <font>
      <b/>
      <sz val="12"/>
      <color theme="1"/>
      <name val="Century Gothic"/>
      <family val="2"/>
    </font>
    <font>
      <sz val="10"/>
      <color theme="1"/>
      <name val="Tahoma"/>
      <family val="2"/>
    </font>
    <font>
      <b/>
      <sz val="12"/>
      <color theme="0"/>
      <name val="Century Gothic"/>
      <family val="2"/>
    </font>
    <font>
      <b/>
      <sz val="12"/>
      <color rgb="FF333333"/>
      <name val="Century Gothic"/>
      <family val="2"/>
    </font>
    <font>
      <sz val="12"/>
      <color theme="0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CC9900"/>
        <bgColor indexed="64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37">
    <xf numFmtId="0" fontId="0" fillId="0" borderId="0" xfId="0"/>
    <xf numFmtId="0" fontId="1" fillId="0" borderId="0" xfId="0" applyFont="1"/>
    <xf numFmtId="0" fontId="3" fillId="0" borderId="0" xfId="0" applyFont="1"/>
    <xf numFmtId="165" fontId="1" fillId="0" borderId="0" xfId="0" applyNumberFormat="1" applyFont="1" applyAlignment="1">
      <alignment horizontal="center"/>
    </xf>
    <xf numFmtId="0" fontId="1" fillId="0" borderId="0" xfId="0" applyFont="1" applyAlignment="1">
      <alignment horizontal="left" indent="1"/>
    </xf>
    <xf numFmtId="0" fontId="1" fillId="0" borderId="0" xfId="0" applyFont="1" applyAlignment="1">
      <alignment horizontal="left" indent="2"/>
    </xf>
    <xf numFmtId="0" fontId="1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0" fontId="5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10" fontId="5" fillId="3" borderId="0" xfId="1" applyNumberFormat="1" applyFont="1" applyFill="1" applyAlignment="1">
      <alignment horizontal="center"/>
    </xf>
    <xf numFmtId="10" fontId="1" fillId="0" borderId="0" xfId="1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5" fillId="3" borderId="0" xfId="0" applyFont="1" applyFill="1" applyAlignment="1">
      <alignment horizontal="left" indent="1"/>
    </xf>
    <xf numFmtId="0" fontId="3" fillId="0" borderId="0" xfId="0" applyFont="1" applyAlignment="1">
      <alignment horizontal="left"/>
    </xf>
    <xf numFmtId="10" fontId="3" fillId="0" borderId="0" xfId="1" applyNumberFormat="1" applyFont="1" applyAlignment="1">
      <alignment horizontal="center"/>
    </xf>
    <xf numFmtId="0" fontId="0" fillId="0" borderId="0" xfId="0" applyAlignment="1">
      <alignment horizontal="center"/>
    </xf>
    <xf numFmtId="3" fontId="2" fillId="0" borderId="0" xfId="0" applyNumberFormat="1" applyFont="1" applyAlignment="1">
      <alignment horizontal="center" vertical="top"/>
    </xf>
    <xf numFmtId="164" fontId="2" fillId="0" borderId="0" xfId="0" applyNumberFormat="1" applyFont="1" applyAlignment="1">
      <alignment horizontal="center" vertical="top"/>
    </xf>
    <xf numFmtId="10" fontId="3" fillId="0" borderId="0" xfId="1" applyNumberFormat="1" applyFont="1" applyBorder="1" applyAlignment="1">
      <alignment horizontal="center"/>
    </xf>
    <xf numFmtId="0" fontId="3" fillId="2" borderId="0" xfId="0" applyFont="1" applyFill="1" applyAlignment="1">
      <alignment horizontal="left"/>
    </xf>
    <xf numFmtId="0" fontId="6" fillId="2" borderId="0" xfId="0" applyFont="1" applyFill="1" applyAlignment="1">
      <alignment horizontal="center" vertical="top"/>
    </xf>
    <xf numFmtId="0" fontId="3" fillId="2" borderId="0" xfId="0" applyFont="1" applyFill="1" applyAlignment="1">
      <alignment horizontal="center" vertical="top"/>
    </xf>
    <xf numFmtId="0" fontId="7" fillId="3" borderId="0" xfId="0" applyFont="1" applyFill="1"/>
    <xf numFmtId="3" fontId="5" fillId="3" borderId="0" xfId="0" applyNumberFormat="1" applyFont="1" applyFill="1" applyAlignment="1">
      <alignment horizontal="center" vertical="top"/>
    </xf>
    <xf numFmtId="164" fontId="5" fillId="3" borderId="0" xfId="0" applyNumberFormat="1" applyFont="1" applyFill="1" applyAlignment="1">
      <alignment horizontal="center" vertical="top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10" fontId="2" fillId="0" borderId="0" xfId="1" applyNumberFormat="1" applyFont="1" applyBorder="1" applyAlignment="1">
      <alignment horizontal="center" vertical="top"/>
    </xf>
    <xf numFmtId="10" fontId="5" fillId="3" borderId="0" xfId="0" applyNumberFormat="1" applyFont="1" applyFill="1" applyAlignment="1">
      <alignment horizontal="center" vertical="top"/>
    </xf>
    <xf numFmtId="0" fontId="3" fillId="0" borderId="0" xfId="0" applyFont="1" applyAlignment="1">
      <alignment horizontal="left" vertical="top"/>
    </xf>
    <xf numFmtId="0" fontId="6" fillId="2" borderId="0" xfId="0" applyFont="1" applyFill="1" applyAlignment="1">
      <alignment horizontal="left" vertical="top"/>
    </xf>
    <xf numFmtId="0" fontId="1" fillId="0" borderId="0" xfId="0" applyFont="1" applyAlignment="1">
      <alignment horizontal="left" vertical="top"/>
    </xf>
    <xf numFmtId="0" fontId="5" fillId="3" borderId="0" xfId="0" applyFont="1" applyFill="1" applyAlignment="1">
      <alignment horizontal="left" vertical="top"/>
    </xf>
    <xf numFmtId="0" fontId="0" fillId="0" borderId="0" xfId="0" applyAlignment="1">
      <alignment horizontal="left"/>
    </xf>
  </cellXfs>
  <cellStyles count="2">
    <cellStyle name="Normal" xfId="0" builtinId="0"/>
    <cellStyle name="Percent" xfId="1" builtinId="5"/>
  </cellStyles>
  <dxfs count="0"/>
  <tableStyles count="1" defaultTableStyle="TableStyleMedium9" defaultPivotStyle="PivotStyleLight16">
    <tableStyle name="Invisible" pivot="0" table="0" count="0" xr9:uid="{D8858C5F-69FD-4CF6-A1E8-DE4CAD99C124}"/>
  </tableStyles>
  <colors>
    <mruColors>
      <color rgb="FFCC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1"/>
  </sheetPr>
  <dimension ref="A1:E338"/>
  <sheetViews>
    <sheetView tabSelected="1" zoomScaleNormal="100" zoomScaleSheetLayoutView="100" workbookViewId="0"/>
  </sheetViews>
  <sheetFormatPr defaultColWidth="9.140625" defaultRowHeight="17.25" x14ac:dyDescent="0.3"/>
  <cols>
    <col min="1" max="1" width="58.140625" style="29" bestFit="1" customWidth="1"/>
    <col min="2" max="2" width="11.28515625" style="6" bestFit="1" customWidth="1"/>
    <col min="3" max="3" width="11.7109375" style="6" bestFit="1" customWidth="1"/>
    <col min="4" max="4" width="6.42578125" style="6" bestFit="1" customWidth="1"/>
    <col min="5" max="5" width="11.28515625" style="6" bestFit="1" customWidth="1"/>
    <col min="6" max="16384" width="9.140625" style="1"/>
  </cols>
  <sheetData>
    <row r="1" spans="1:5" x14ac:dyDescent="0.3">
      <c r="A1" s="16" t="s">
        <v>71</v>
      </c>
    </row>
    <row r="3" spans="1:5" x14ac:dyDescent="0.3">
      <c r="A3" s="22" t="s">
        <v>38</v>
      </c>
      <c r="B3" s="7" t="s">
        <v>39</v>
      </c>
      <c r="C3" s="7" t="s">
        <v>40</v>
      </c>
      <c r="D3" s="7" t="s">
        <v>33</v>
      </c>
      <c r="E3" s="7" t="s">
        <v>39</v>
      </c>
    </row>
    <row r="4" spans="1:5" x14ac:dyDescent="0.3">
      <c r="A4" s="8" t="s">
        <v>4</v>
      </c>
      <c r="B4" s="9">
        <f>SUM(B5:B12)</f>
        <v>179</v>
      </c>
      <c r="C4" s="9">
        <f>SUM(C5:C12)</f>
        <v>1</v>
      </c>
      <c r="D4" s="9">
        <f>SUM(D5:D12)</f>
        <v>180</v>
      </c>
      <c r="E4" s="10">
        <f>IFERROR((B4/D4),"-")</f>
        <v>0.99444444444444446</v>
      </c>
    </row>
    <row r="5" spans="1:5" x14ac:dyDescent="0.3">
      <c r="A5" s="4" t="s">
        <v>41</v>
      </c>
      <c r="B5" s="6">
        <v>44</v>
      </c>
      <c r="C5" s="6">
        <v>0</v>
      </c>
      <c r="D5" s="6">
        <v>44</v>
      </c>
      <c r="E5" s="11">
        <f t="shared" ref="E5:E21" si="0">IFERROR((B5/D5),"-")</f>
        <v>1</v>
      </c>
    </row>
    <row r="6" spans="1:5" x14ac:dyDescent="0.3">
      <c r="A6" s="4" t="s">
        <v>42</v>
      </c>
      <c r="B6" s="6">
        <v>10</v>
      </c>
      <c r="C6" s="6">
        <v>0</v>
      </c>
      <c r="D6" s="6">
        <v>10</v>
      </c>
      <c r="E6" s="11">
        <f t="shared" si="0"/>
        <v>1</v>
      </c>
    </row>
    <row r="7" spans="1:5" x14ac:dyDescent="0.3">
      <c r="A7" s="4" t="s">
        <v>72</v>
      </c>
      <c r="B7" s="6">
        <v>10</v>
      </c>
      <c r="C7" s="6">
        <v>0</v>
      </c>
      <c r="D7" s="6">
        <v>10</v>
      </c>
      <c r="E7" s="11">
        <f t="shared" si="0"/>
        <v>1</v>
      </c>
    </row>
    <row r="8" spans="1:5" x14ac:dyDescent="0.3">
      <c r="A8" s="4" t="s">
        <v>43</v>
      </c>
      <c r="B8" s="6">
        <v>16</v>
      </c>
      <c r="C8" s="6">
        <v>0</v>
      </c>
      <c r="D8" s="6">
        <v>16</v>
      </c>
      <c r="E8" s="11">
        <f t="shared" si="0"/>
        <v>1</v>
      </c>
    </row>
    <row r="9" spans="1:5" x14ac:dyDescent="0.3">
      <c r="A9" s="4" t="s">
        <v>44</v>
      </c>
      <c r="B9" s="6">
        <v>39</v>
      </c>
      <c r="C9" s="6">
        <v>0</v>
      </c>
      <c r="D9" s="6">
        <v>39</v>
      </c>
      <c r="E9" s="11">
        <f t="shared" si="0"/>
        <v>1</v>
      </c>
    </row>
    <row r="10" spans="1:5" x14ac:dyDescent="0.3">
      <c r="A10" s="4" t="s">
        <v>45</v>
      </c>
      <c r="B10" s="6">
        <v>8</v>
      </c>
      <c r="C10" s="6">
        <v>0</v>
      </c>
      <c r="D10" s="6">
        <v>8</v>
      </c>
      <c r="E10" s="11">
        <f t="shared" si="0"/>
        <v>1</v>
      </c>
    </row>
    <row r="11" spans="1:5" x14ac:dyDescent="0.3">
      <c r="A11" s="4" t="s">
        <v>74</v>
      </c>
      <c r="B11" s="6">
        <v>1</v>
      </c>
      <c r="C11" s="6">
        <v>0</v>
      </c>
      <c r="D11" s="6">
        <v>1</v>
      </c>
      <c r="E11" s="11">
        <f t="shared" si="0"/>
        <v>1</v>
      </c>
    </row>
    <row r="12" spans="1:5" x14ac:dyDescent="0.3">
      <c r="A12" s="4" t="s">
        <v>68</v>
      </c>
      <c r="B12" s="6">
        <v>51</v>
      </c>
      <c r="C12" s="6">
        <v>1</v>
      </c>
      <c r="D12" s="6">
        <v>52</v>
      </c>
      <c r="E12" s="11">
        <f t="shared" si="0"/>
        <v>0.98076923076923073</v>
      </c>
    </row>
    <row r="13" spans="1:5" x14ac:dyDescent="0.3">
      <c r="A13" s="8" t="s">
        <v>5</v>
      </c>
      <c r="B13" s="9">
        <f>SUM(B14:B22)</f>
        <v>153</v>
      </c>
      <c r="C13" s="9">
        <f>SUM(C14:C22)</f>
        <v>0</v>
      </c>
      <c r="D13" s="9">
        <f>SUM(D14:D22)</f>
        <v>153</v>
      </c>
      <c r="E13" s="10">
        <f>IFERROR((B13/D13),"-")</f>
        <v>1</v>
      </c>
    </row>
    <row r="14" spans="1:5" x14ac:dyDescent="0.3">
      <c r="A14" s="4" t="s">
        <v>46</v>
      </c>
      <c r="B14" s="6">
        <v>9</v>
      </c>
      <c r="C14" s="6">
        <v>0</v>
      </c>
      <c r="D14" s="6">
        <v>9</v>
      </c>
      <c r="E14" s="11">
        <f t="shared" si="0"/>
        <v>1</v>
      </c>
    </row>
    <row r="15" spans="1:5" x14ac:dyDescent="0.3">
      <c r="A15" s="4" t="s">
        <v>73</v>
      </c>
      <c r="B15" s="6">
        <v>2</v>
      </c>
      <c r="C15" s="6">
        <v>0</v>
      </c>
      <c r="D15" s="6">
        <v>2</v>
      </c>
      <c r="E15" s="11">
        <f t="shared" si="0"/>
        <v>1</v>
      </c>
    </row>
    <row r="16" spans="1:5" x14ac:dyDescent="0.3">
      <c r="A16" s="4" t="s">
        <v>47</v>
      </c>
      <c r="B16" s="6">
        <v>13</v>
      </c>
      <c r="C16" s="6">
        <v>0</v>
      </c>
      <c r="D16" s="6">
        <v>13</v>
      </c>
      <c r="E16" s="11">
        <f t="shared" si="0"/>
        <v>1</v>
      </c>
    </row>
    <row r="17" spans="1:5" x14ac:dyDescent="0.3">
      <c r="A17" s="4" t="s">
        <v>48</v>
      </c>
      <c r="B17" s="6">
        <v>27</v>
      </c>
      <c r="C17" s="6">
        <v>0</v>
      </c>
      <c r="D17" s="6">
        <v>27</v>
      </c>
      <c r="E17" s="11">
        <f t="shared" si="0"/>
        <v>1</v>
      </c>
    </row>
    <row r="18" spans="1:5" x14ac:dyDescent="0.3">
      <c r="A18" s="4" t="s">
        <v>49</v>
      </c>
      <c r="B18" s="6">
        <v>18</v>
      </c>
      <c r="C18" s="6">
        <v>0</v>
      </c>
      <c r="D18" s="6">
        <v>18</v>
      </c>
      <c r="E18" s="11">
        <f t="shared" si="0"/>
        <v>1</v>
      </c>
    </row>
    <row r="19" spans="1:5" x14ac:dyDescent="0.3">
      <c r="A19" s="4" t="s">
        <v>50</v>
      </c>
      <c r="B19" s="6">
        <v>7</v>
      </c>
      <c r="C19" s="6">
        <v>0</v>
      </c>
      <c r="D19" s="6">
        <v>7</v>
      </c>
      <c r="E19" s="11">
        <f t="shared" si="0"/>
        <v>1</v>
      </c>
    </row>
    <row r="20" spans="1:5" x14ac:dyDescent="0.3">
      <c r="A20" s="4" t="s">
        <v>51</v>
      </c>
      <c r="B20" s="6">
        <v>18</v>
      </c>
      <c r="C20" s="6">
        <v>0</v>
      </c>
      <c r="D20" s="6">
        <v>18</v>
      </c>
      <c r="E20" s="11">
        <f t="shared" si="0"/>
        <v>1</v>
      </c>
    </row>
    <row r="21" spans="1:5" x14ac:dyDescent="0.3">
      <c r="A21" s="4" t="s">
        <v>75</v>
      </c>
      <c r="B21" s="6">
        <v>28</v>
      </c>
      <c r="C21" s="6">
        <v>0</v>
      </c>
      <c r="D21" s="6">
        <v>28</v>
      </c>
      <c r="E21" s="11">
        <f t="shared" si="0"/>
        <v>1</v>
      </c>
    </row>
    <row r="22" spans="1:5" x14ac:dyDescent="0.3">
      <c r="A22" s="4" t="s">
        <v>68</v>
      </c>
      <c r="B22" s="6">
        <v>31</v>
      </c>
      <c r="C22" s="6">
        <v>0</v>
      </c>
      <c r="D22" s="6">
        <v>31</v>
      </c>
      <c r="E22" s="11">
        <f>IFERROR((B22/D22),"-")</f>
        <v>1</v>
      </c>
    </row>
    <row r="23" spans="1:5" x14ac:dyDescent="0.3">
      <c r="A23" s="8" t="s">
        <v>33</v>
      </c>
      <c r="B23" s="9">
        <f>SUM(B4,B13)</f>
        <v>332</v>
      </c>
      <c r="C23" s="9">
        <f>SUM(C4,C13)</f>
        <v>1</v>
      </c>
      <c r="D23" s="9">
        <f>SUM(D4,D13)</f>
        <v>333</v>
      </c>
      <c r="E23" s="10">
        <f>IFERROR((B23/D23),"-")</f>
        <v>0.99699699699699695</v>
      </c>
    </row>
    <row r="24" spans="1:5" x14ac:dyDescent="0.3">
      <c r="A24" s="16"/>
      <c r="B24" s="12"/>
    </row>
    <row r="26" spans="1:5" x14ac:dyDescent="0.3">
      <c r="A26" s="22" t="s">
        <v>52</v>
      </c>
      <c r="B26" s="7" t="s">
        <v>39</v>
      </c>
      <c r="C26" s="7" t="s">
        <v>40</v>
      </c>
      <c r="D26" s="7" t="s">
        <v>33</v>
      </c>
      <c r="E26" s="7" t="s">
        <v>39</v>
      </c>
    </row>
    <row r="27" spans="1:5" x14ac:dyDescent="0.3">
      <c r="A27" s="8" t="s">
        <v>41</v>
      </c>
      <c r="B27" s="9">
        <f>SUM(B28:B36)</f>
        <v>44</v>
      </c>
      <c r="C27" s="9">
        <f t="shared" ref="C27" si="1">SUM(C28:C36)</f>
        <v>0</v>
      </c>
      <c r="D27" s="9">
        <f>SUM(B27:C27)</f>
        <v>44</v>
      </c>
      <c r="E27" s="10">
        <f>IFERROR((B27/D27),"-")</f>
        <v>1</v>
      </c>
    </row>
    <row r="28" spans="1:5" x14ac:dyDescent="0.3">
      <c r="A28" s="4" t="s">
        <v>12</v>
      </c>
      <c r="B28" s="1">
        <v>0</v>
      </c>
      <c r="C28" s="1">
        <v>0</v>
      </c>
      <c r="D28" s="1">
        <v>0</v>
      </c>
      <c r="E28" s="11" t="str">
        <f t="shared" ref="E28:E103" si="2">IFERROR((B28/D28),"-")</f>
        <v>-</v>
      </c>
    </row>
    <row r="29" spans="1:5" x14ac:dyDescent="0.3">
      <c r="A29" s="4" t="s">
        <v>11</v>
      </c>
      <c r="B29" s="1">
        <v>6</v>
      </c>
      <c r="C29" s="1">
        <v>0</v>
      </c>
      <c r="D29" s="1">
        <v>6</v>
      </c>
      <c r="E29" s="11">
        <f t="shared" si="2"/>
        <v>1</v>
      </c>
    </row>
    <row r="30" spans="1:5" x14ac:dyDescent="0.3">
      <c r="A30" s="4" t="s">
        <v>34</v>
      </c>
      <c r="B30" s="1">
        <v>0</v>
      </c>
      <c r="C30" s="1">
        <v>0</v>
      </c>
      <c r="D30" s="1">
        <v>0</v>
      </c>
      <c r="E30" s="11" t="str">
        <f t="shared" si="2"/>
        <v>-</v>
      </c>
    </row>
    <row r="31" spans="1:5" x14ac:dyDescent="0.3">
      <c r="A31" s="4" t="s">
        <v>9</v>
      </c>
      <c r="B31" s="1">
        <v>0</v>
      </c>
      <c r="C31" s="1">
        <v>0</v>
      </c>
      <c r="D31" s="1">
        <v>0</v>
      </c>
      <c r="E31" s="11" t="str">
        <f t="shared" si="2"/>
        <v>-</v>
      </c>
    </row>
    <row r="32" spans="1:5" x14ac:dyDescent="0.3">
      <c r="A32" s="4" t="s">
        <v>10</v>
      </c>
      <c r="B32" s="1">
        <v>1</v>
      </c>
      <c r="C32" s="1">
        <v>0</v>
      </c>
      <c r="D32" s="1">
        <v>1</v>
      </c>
      <c r="E32" s="11">
        <f t="shared" si="2"/>
        <v>1</v>
      </c>
    </row>
    <row r="33" spans="1:5" x14ac:dyDescent="0.3">
      <c r="A33" s="4" t="s">
        <v>13</v>
      </c>
      <c r="B33" s="1">
        <v>1</v>
      </c>
      <c r="C33" s="1">
        <v>0</v>
      </c>
      <c r="D33" s="1">
        <v>1</v>
      </c>
      <c r="E33" s="11">
        <f t="shared" si="2"/>
        <v>1</v>
      </c>
    </row>
    <row r="34" spans="1:5" x14ac:dyDescent="0.3">
      <c r="A34" s="4" t="s">
        <v>15</v>
      </c>
      <c r="B34" s="1">
        <v>35</v>
      </c>
      <c r="C34" s="1">
        <v>0</v>
      </c>
      <c r="D34" s="1">
        <v>35</v>
      </c>
      <c r="E34" s="11">
        <f t="shared" si="2"/>
        <v>1</v>
      </c>
    </row>
    <row r="35" spans="1:5" x14ac:dyDescent="0.3">
      <c r="A35" s="4" t="s">
        <v>7</v>
      </c>
      <c r="B35" s="1">
        <v>0</v>
      </c>
      <c r="C35" s="1">
        <v>0</v>
      </c>
      <c r="D35" s="1">
        <v>0</v>
      </c>
      <c r="E35" s="11" t="str">
        <f t="shared" si="2"/>
        <v>-</v>
      </c>
    </row>
    <row r="36" spans="1:5" x14ac:dyDescent="0.3">
      <c r="A36" s="4" t="s">
        <v>14</v>
      </c>
      <c r="B36" s="1">
        <v>1</v>
      </c>
      <c r="C36" s="1">
        <v>0</v>
      </c>
      <c r="D36" s="1">
        <v>1</v>
      </c>
      <c r="E36" s="11">
        <f t="shared" si="2"/>
        <v>1</v>
      </c>
    </row>
    <row r="37" spans="1:5" x14ac:dyDescent="0.3">
      <c r="A37" s="22" t="s">
        <v>52</v>
      </c>
      <c r="B37" s="7" t="s">
        <v>39</v>
      </c>
      <c r="C37" s="7" t="s">
        <v>40</v>
      </c>
      <c r="D37" s="7" t="s">
        <v>33</v>
      </c>
      <c r="E37" s="7" t="s">
        <v>39</v>
      </c>
    </row>
    <row r="38" spans="1:5" x14ac:dyDescent="0.3">
      <c r="A38" s="8" t="s">
        <v>42</v>
      </c>
      <c r="B38" s="9">
        <f>SUM(B39:B47)</f>
        <v>10</v>
      </c>
      <c r="C38" s="9">
        <f t="shared" ref="C38" si="3">SUM(C39:C47)</f>
        <v>0</v>
      </c>
      <c r="D38" s="9">
        <f t="shared" ref="D38:D99" si="4">SUM(B38:C38)</f>
        <v>10</v>
      </c>
      <c r="E38" s="10">
        <f t="shared" si="2"/>
        <v>1</v>
      </c>
    </row>
    <row r="39" spans="1:5" x14ac:dyDescent="0.3">
      <c r="A39" s="4" t="s">
        <v>12</v>
      </c>
      <c r="B39" s="1">
        <v>2</v>
      </c>
      <c r="C39" s="1">
        <v>0</v>
      </c>
      <c r="D39" s="1">
        <v>2</v>
      </c>
      <c r="E39" s="11">
        <f t="shared" si="2"/>
        <v>1</v>
      </c>
    </row>
    <row r="40" spans="1:5" x14ac:dyDescent="0.3">
      <c r="A40" s="4" t="s">
        <v>11</v>
      </c>
      <c r="B40" s="1">
        <v>1</v>
      </c>
      <c r="C40" s="1">
        <v>0</v>
      </c>
      <c r="D40" s="1">
        <v>1</v>
      </c>
      <c r="E40" s="11">
        <f t="shared" si="2"/>
        <v>1</v>
      </c>
    </row>
    <row r="41" spans="1:5" x14ac:dyDescent="0.3">
      <c r="A41" s="4" t="s">
        <v>34</v>
      </c>
      <c r="B41" s="1">
        <v>0</v>
      </c>
      <c r="C41" s="1">
        <v>0</v>
      </c>
      <c r="D41" s="1">
        <v>0</v>
      </c>
      <c r="E41" s="11" t="str">
        <f t="shared" si="2"/>
        <v>-</v>
      </c>
    </row>
    <row r="42" spans="1:5" x14ac:dyDescent="0.3">
      <c r="A42" s="4" t="s">
        <v>9</v>
      </c>
      <c r="B42" s="1">
        <v>0</v>
      </c>
      <c r="C42" s="1">
        <v>0</v>
      </c>
      <c r="D42" s="1">
        <v>0</v>
      </c>
      <c r="E42" s="11" t="str">
        <f t="shared" si="2"/>
        <v>-</v>
      </c>
    </row>
    <row r="43" spans="1:5" x14ac:dyDescent="0.3">
      <c r="A43" s="4" t="s">
        <v>10</v>
      </c>
      <c r="B43" s="1">
        <v>0</v>
      </c>
      <c r="C43" s="1">
        <v>0</v>
      </c>
      <c r="D43" s="1">
        <v>0</v>
      </c>
      <c r="E43" s="11" t="str">
        <f t="shared" si="2"/>
        <v>-</v>
      </c>
    </row>
    <row r="44" spans="1:5" x14ac:dyDescent="0.3">
      <c r="A44" s="4" t="s">
        <v>13</v>
      </c>
      <c r="B44" s="1">
        <v>0</v>
      </c>
      <c r="C44" s="1">
        <v>0</v>
      </c>
      <c r="D44" s="1">
        <v>0</v>
      </c>
      <c r="E44" s="11" t="str">
        <f t="shared" si="2"/>
        <v>-</v>
      </c>
    </row>
    <row r="45" spans="1:5" x14ac:dyDescent="0.3">
      <c r="A45" s="4" t="s">
        <v>15</v>
      </c>
      <c r="B45" s="1">
        <v>6</v>
      </c>
      <c r="C45" s="1">
        <v>0</v>
      </c>
      <c r="D45" s="1">
        <v>6</v>
      </c>
      <c r="E45" s="11">
        <f t="shared" si="2"/>
        <v>1</v>
      </c>
    </row>
    <row r="46" spans="1:5" x14ac:dyDescent="0.3">
      <c r="A46" s="4" t="s">
        <v>7</v>
      </c>
      <c r="B46" s="1">
        <v>1</v>
      </c>
      <c r="C46" s="1">
        <v>0</v>
      </c>
      <c r="D46" s="1">
        <v>1</v>
      </c>
      <c r="E46" s="11">
        <f t="shared" si="2"/>
        <v>1</v>
      </c>
    </row>
    <row r="47" spans="1:5" x14ac:dyDescent="0.3">
      <c r="A47" s="4" t="s">
        <v>14</v>
      </c>
      <c r="B47" s="1">
        <v>0</v>
      </c>
      <c r="C47" s="1">
        <v>0</v>
      </c>
      <c r="D47" s="1">
        <v>0</v>
      </c>
      <c r="E47" s="11" t="str">
        <f t="shared" si="2"/>
        <v>-</v>
      </c>
    </row>
    <row r="48" spans="1:5" x14ac:dyDescent="0.3">
      <c r="A48" s="8" t="s">
        <v>72</v>
      </c>
      <c r="B48" s="9">
        <f>SUM(B49:B57)</f>
        <v>10</v>
      </c>
      <c r="C48" s="9">
        <f t="shared" ref="C48" si="5">SUM(C49:C57)</f>
        <v>0</v>
      </c>
      <c r="D48" s="9">
        <f t="shared" si="4"/>
        <v>10</v>
      </c>
      <c r="E48" s="10">
        <f t="shared" si="2"/>
        <v>1</v>
      </c>
    </row>
    <row r="49" spans="1:5" x14ac:dyDescent="0.3">
      <c r="A49" s="4" t="s">
        <v>12</v>
      </c>
      <c r="B49" s="1">
        <v>0</v>
      </c>
      <c r="C49" s="1">
        <v>0</v>
      </c>
      <c r="D49" s="1">
        <v>0</v>
      </c>
      <c r="E49" s="11" t="str">
        <f t="shared" si="2"/>
        <v>-</v>
      </c>
    </row>
    <row r="50" spans="1:5" x14ac:dyDescent="0.3">
      <c r="A50" s="4" t="s">
        <v>11</v>
      </c>
      <c r="B50" s="1">
        <v>4</v>
      </c>
      <c r="C50" s="1">
        <v>0</v>
      </c>
      <c r="D50" s="1">
        <v>4</v>
      </c>
      <c r="E50" s="11">
        <f t="shared" si="2"/>
        <v>1</v>
      </c>
    </row>
    <row r="51" spans="1:5" x14ac:dyDescent="0.3">
      <c r="A51" s="4" t="s">
        <v>34</v>
      </c>
      <c r="B51" s="1">
        <v>0</v>
      </c>
      <c r="C51" s="1">
        <v>0</v>
      </c>
      <c r="D51" s="1">
        <v>0</v>
      </c>
      <c r="E51" s="11" t="str">
        <f t="shared" si="2"/>
        <v>-</v>
      </c>
    </row>
    <row r="52" spans="1:5" x14ac:dyDescent="0.3">
      <c r="A52" s="4" t="s">
        <v>9</v>
      </c>
      <c r="B52" s="1">
        <v>0</v>
      </c>
      <c r="C52" s="1">
        <v>0</v>
      </c>
      <c r="D52" s="1">
        <v>0</v>
      </c>
      <c r="E52" s="11" t="str">
        <f t="shared" si="2"/>
        <v>-</v>
      </c>
    </row>
    <row r="53" spans="1:5" x14ac:dyDescent="0.3">
      <c r="A53" s="4" t="s">
        <v>10</v>
      </c>
      <c r="B53" s="1">
        <v>0</v>
      </c>
      <c r="C53" s="1">
        <v>0</v>
      </c>
      <c r="D53" s="1">
        <v>0</v>
      </c>
      <c r="E53" s="11" t="str">
        <f t="shared" si="2"/>
        <v>-</v>
      </c>
    </row>
    <row r="54" spans="1:5" x14ac:dyDescent="0.3">
      <c r="A54" s="4" t="s">
        <v>13</v>
      </c>
      <c r="B54" s="1">
        <v>0</v>
      </c>
      <c r="C54" s="1">
        <v>0</v>
      </c>
      <c r="D54" s="1">
        <v>0</v>
      </c>
      <c r="E54" s="11" t="str">
        <f t="shared" si="2"/>
        <v>-</v>
      </c>
    </row>
    <row r="55" spans="1:5" x14ac:dyDescent="0.3">
      <c r="A55" s="4" t="s">
        <v>15</v>
      </c>
      <c r="B55" s="1">
        <v>5</v>
      </c>
      <c r="C55" s="1">
        <v>0</v>
      </c>
      <c r="D55" s="1">
        <v>5</v>
      </c>
      <c r="E55" s="11">
        <f t="shared" si="2"/>
        <v>1</v>
      </c>
    </row>
    <row r="56" spans="1:5" x14ac:dyDescent="0.3">
      <c r="A56" s="4" t="s">
        <v>7</v>
      </c>
      <c r="B56" s="1">
        <v>1</v>
      </c>
      <c r="C56" s="1">
        <v>0</v>
      </c>
      <c r="D56" s="1">
        <v>1</v>
      </c>
      <c r="E56" s="11">
        <f t="shared" si="2"/>
        <v>1</v>
      </c>
    </row>
    <row r="57" spans="1:5" x14ac:dyDescent="0.3">
      <c r="A57" s="4" t="s">
        <v>14</v>
      </c>
      <c r="B57" s="1">
        <v>0</v>
      </c>
      <c r="C57" s="1">
        <v>0</v>
      </c>
      <c r="D57" s="1">
        <v>0</v>
      </c>
      <c r="E57" s="11" t="str">
        <f t="shared" si="2"/>
        <v>-</v>
      </c>
    </row>
    <row r="58" spans="1:5" x14ac:dyDescent="0.3">
      <c r="A58" s="8" t="s">
        <v>43</v>
      </c>
      <c r="B58" s="9">
        <f>SUM(B59:B67)</f>
        <v>16</v>
      </c>
      <c r="C58" s="9">
        <f t="shared" ref="C58" si="6">SUM(C59:C67)</f>
        <v>0</v>
      </c>
      <c r="D58" s="9">
        <f t="shared" si="4"/>
        <v>16</v>
      </c>
      <c r="E58" s="10">
        <f t="shared" si="2"/>
        <v>1</v>
      </c>
    </row>
    <row r="59" spans="1:5" x14ac:dyDescent="0.3">
      <c r="A59" s="4" t="s">
        <v>12</v>
      </c>
      <c r="B59" s="1">
        <v>0</v>
      </c>
      <c r="C59" s="1">
        <v>0</v>
      </c>
      <c r="D59" s="1">
        <v>0</v>
      </c>
      <c r="E59" s="11" t="str">
        <f t="shared" si="2"/>
        <v>-</v>
      </c>
    </row>
    <row r="60" spans="1:5" x14ac:dyDescent="0.3">
      <c r="A60" s="4" t="s">
        <v>11</v>
      </c>
      <c r="B60" s="1">
        <v>1</v>
      </c>
      <c r="C60" s="1">
        <v>0</v>
      </c>
      <c r="D60" s="1">
        <v>1</v>
      </c>
      <c r="E60" s="11">
        <f t="shared" si="2"/>
        <v>1</v>
      </c>
    </row>
    <row r="61" spans="1:5" x14ac:dyDescent="0.3">
      <c r="A61" s="4" t="s">
        <v>34</v>
      </c>
      <c r="B61" s="1">
        <v>0</v>
      </c>
      <c r="C61" s="1">
        <v>0</v>
      </c>
      <c r="D61" s="1">
        <v>0</v>
      </c>
      <c r="E61" s="11" t="str">
        <f t="shared" si="2"/>
        <v>-</v>
      </c>
    </row>
    <row r="62" spans="1:5" x14ac:dyDescent="0.3">
      <c r="A62" s="4" t="s">
        <v>9</v>
      </c>
      <c r="B62" s="1">
        <v>0</v>
      </c>
      <c r="C62" s="1">
        <v>0</v>
      </c>
      <c r="D62" s="1">
        <v>0</v>
      </c>
      <c r="E62" s="11" t="str">
        <f t="shared" si="2"/>
        <v>-</v>
      </c>
    </row>
    <row r="63" spans="1:5" x14ac:dyDescent="0.3">
      <c r="A63" s="4" t="s">
        <v>10</v>
      </c>
      <c r="B63" s="1">
        <v>7</v>
      </c>
      <c r="C63" s="1">
        <v>0</v>
      </c>
      <c r="D63" s="1">
        <v>7</v>
      </c>
      <c r="E63" s="11">
        <f t="shared" si="2"/>
        <v>1</v>
      </c>
    </row>
    <row r="64" spans="1:5" x14ac:dyDescent="0.3">
      <c r="A64" s="4" t="s">
        <v>13</v>
      </c>
      <c r="B64" s="1">
        <v>0</v>
      </c>
      <c r="C64" s="1">
        <v>0</v>
      </c>
      <c r="D64" s="1">
        <v>0</v>
      </c>
      <c r="E64" s="11" t="str">
        <f t="shared" si="2"/>
        <v>-</v>
      </c>
    </row>
    <row r="65" spans="1:5" x14ac:dyDescent="0.3">
      <c r="A65" s="4" t="s">
        <v>15</v>
      </c>
      <c r="B65" s="1">
        <v>3</v>
      </c>
      <c r="C65" s="1">
        <v>0</v>
      </c>
      <c r="D65" s="1">
        <v>3</v>
      </c>
      <c r="E65" s="11">
        <f t="shared" si="2"/>
        <v>1</v>
      </c>
    </row>
    <row r="66" spans="1:5" x14ac:dyDescent="0.3">
      <c r="A66" s="4" t="s">
        <v>7</v>
      </c>
      <c r="B66" s="1">
        <v>4</v>
      </c>
      <c r="C66" s="1">
        <v>0</v>
      </c>
      <c r="D66" s="1">
        <v>4</v>
      </c>
      <c r="E66" s="11">
        <f t="shared" si="2"/>
        <v>1</v>
      </c>
    </row>
    <row r="67" spans="1:5" x14ac:dyDescent="0.3">
      <c r="A67" s="4" t="s">
        <v>14</v>
      </c>
      <c r="B67" s="1">
        <v>1</v>
      </c>
      <c r="C67" s="1">
        <v>0</v>
      </c>
      <c r="D67" s="1">
        <v>1</v>
      </c>
      <c r="E67" s="11">
        <f t="shared" si="2"/>
        <v>1</v>
      </c>
    </row>
    <row r="68" spans="1:5" x14ac:dyDescent="0.3">
      <c r="A68" s="8" t="s">
        <v>44</v>
      </c>
      <c r="B68" s="9">
        <f>SUM(B69:B77)</f>
        <v>39</v>
      </c>
      <c r="C68" s="9">
        <f t="shared" ref="C68" si="7">SUM(C69:C77)</f>
        <v>0</v>
      </c>
      <c r="D68" s="9">
        <f t="shared" si="4"/>
        <v>39</v>
      </c>
      <c r="E68" s="10">
        <f t="shared" si="2"/>
        <v>1</v>
      </c>
    </row>
    <row r="69" spans="1:5" x14ac:dyDescent="0.3">
      <c r="A69" s="4" t="s">
        <v>12</v>
      </c>
      <c r="B69" s="1">
        <v>10</v>
      </c>
      <c r="C69" s="1">
        <v>0</v>
      </c>
      <c r="D69" s="1">
        <v>10</v>
      </c>
      <c r="E69" s="11">
        <f t="shared" si="2"/>
        <v>1</v>
      </c>
    </row>
    <row r="70" spans="1:5" x14ac:dyDescent="0.3">
      <c r="A70" s="4" t="s">
        <v>11</v>
      </c>
      <c r="B70" s="1">
        <v>12</v>
      </c>
      <c r="C70" s="1">
        <v>0</v>
      </c>
      <c r="D70" s="1">
        <v>12</v>
      </c>
      <c r="E70" s="11">
        <f t="shared" si="2"/>
        <v>1</v>
      </c>
    </row>
    <row r="71" spans="1:5" x14ac:dyDescent="0.3">
      <c r="A71" s="4" t="s">
        <v>34</v>
      </c>
      <c r="B71" s="1">
        <v>0</v>
      </c>
      <c r="C71" s="1">
        <v>0</v>
      </c>
      <c r="D71" s="1">
        <v>0</v>
      </c>
      <c r="E71" s="11" t="str">
        <f t="shared" si="2"/>
        <v>-</v>
      </c>
    </row>
    <row r="72" spans="1:5" x14ac:dyDescent="0.3">
      <c r="A72" s="4" t="s">
        <v>9</v>
      </c>
      <c r="B72" s="1">
        <v>0</v>
      </c>
      <c r="C72" s="1">
        <v>0</v>
      </c>
      <c r="D72" s="1">
        <v>0</v>
      </c>
      <c r="E72" s="11" t="str">
        <f t="shared" si="2"/>
        <v>-</v>
      </c>
    </row>
    <row r="73" spans="1:5" x14ac:dyDescent="0.3">
      <c r="A73" s="4" t="s">
        <v>10</v>
      </c>
      <c r="B73" s="1">
        <v>2</v>
      </c>
      <c r="C73" s="1">
        <v>0</v>
      </c>
      <c r="D73" s="1">
        <v>2</v>
      </c>
      <c r="E73" s="11">
        <f t="shared" si="2"/>
        <v>1</v>
      </c>
    </row>
    <row r="74" spans="1:5" x14ac:dyDescent="0.3">
      <c r="A74" s="4" t="s">
        <v>13</v>
      </c>
      <c r="B74" s="1">
        <v>0</v>
      </c>
      <c r="C74" s="1">
        <v>0</v>
      </c>
      <c r="D74" s="1">
        <v>0</v>
      </c>
      <c r="E74" s="11" t="str">
        <f t="shared" si="2"/>
        <v>-</v>
      </c>
    </row>
    <row r="75" spans="1:5" x14ac:dyDescent="0.3">
      <c r="A75" s="4" t="s">
        <v>15</v>
      </c>
      <c r="B75" s="1">
        <v>11</v>
      </c>
      <c r="C75" s="1">
        <v>0</v>
      </c>
      <c r="D75" s="1">
        <v>11</v>
      </c>
      <c r="E75" s="11">
        <f t="shared" si="2"/>
        <v>1</v>
      </c>
    </row>
    <row r="76" spans="1:5" x14ac:dyDescent="0.3">
      <c r="A76" s="4" t="s">
        <v>7</v>
      </c>
      <c r="B76" s="1">
        <v>2</v>
      </c>
      <c r="C76" s="1">
        <v>0</v>
      </c>
      <c r="D76" s="1">
        <v>2</v>
      </c>
      <c r="E76" s="11">
        <f t="shared" si="2"/>
        <v>1</v>
      </c>
    </row>
    <row r="77" spans="1:5" x14ac:dyDescent="0.3">
      <c r="A77" s="4" t="s">
        <v>14</v>
      </c>
      <c r="B77" s="1">
        <v>2</v>
      </c>
      <c r="C77" s="1">
        <v>0</v>
      </c>
      <c r="D77" s="1">
        <v>2</v>
      </c>
      <c r="E77" s="11">
        <f t="shared" si="2"/>
        <v>1</v>
      </c>
    </row>
    <row r="78" spans="1:5" x14ac:dyDescent="0.3">
      <c r="A78" s="22" t="s">
        <v>52</v>
      </c>
      <c r="B78" s="7" t="s">
        <v>39</v>
      </c>
      <c r="C78" s="7" t="s">
        <v>40</v>
      </c>
      <c r="D78" s="7" t="s">
        <v>33</v>
      </c>
      <c r="E78" s="7" t="s">
        <v>39</v>
      </c>
    </row>
    <row r="79" spans="1:5" x14ac:dyDescent="0.3">
      <c r="A79" s="8" t="s">
        <v>45</v>
      </c>
      <c r="B79" s="9">
        <f>SUM(B80:B88)</f>
        <v>8</v>
      </c>
      <c r="C79" s="9">
        <f t="shared" ref="C79" si="8">SUM(C80:C88)</f>
        <v>0</v>
      </c>
      <c r="D79" s="9">
        <f t="shared" si="4"/>
        <v>8</v>
      </c>
      <c r="E79" s="10">
        <f t="shared" si="2"/>
        <v>1</v>
      </c>
    </row>
    <row r="80" spans="1:5" x14ac:dyDescent="0.3">
      <c r="A80" s="4" t="s">
        <v>12</v>
      </c>
      <c r="B80" s="1">
        <v>6</v>
      </c>
      <c r="C80" s="1">
        <v>0</v>
      </c>
      <c r="D80" s="1">
        <v>6</v>
      </c>
      <c r="E80" s="11">
        <f t="shared" si="2"/>
        <v>1</v>
      </c>
    </row>
    <row r="81" spans="1:5" x14ac:dyDescent="0.3">
      <c r="A81" s="4" t="s">
        <v>11</v>
      </c>
      <c r="B81" s="1">
        <v>1</v>
      </c>
      <c r="C81" s="1">
        <v>0</v>
      </c>
      <c r="D81" s="1">
        <v>1</v>
      </c>
      <c r="E81" s="11">
        <f t="shared" si="2"/>
        <v>1</v>
      </c>
    </row>
    <row r="82" spans="1:5" x14ac:dyDescent="0.3">
      <c r="A82" s="4" t="s">
        <v>34</v>
      </c>
      <c r="B82" s="1">
        <v>0</v>
      </c>
      <c r="C82" s="1">
        <v>0</v>
      </c>
      <c r="D82" s="1">
        <v>0</v>
      </c>
      <c r="E82" s="11" t="str">
        <f t="shared" si="2"/>
        <v>-</v>
      </c>
    </row>
    <row r="83" spans="1:5" x14ac:dyDescent="0.3">
      <c r="A83" s="4" t="s">
        <v>9</v>
      </c>
      <c r="B83" s="1">
        <v>0</v>
      </c>
      <c r="C83" s="1">
        <v>0</v>
      </c>
      <c r="D83" s="1">
        <v>0</v>
      </c>
      <c r="E83" s="11" t="str">
        <f t="shared" si="2"/>
        <v>-</v>
      </c>
    </row>
    <row r="84" spans="1:5" x14ac:dyDescent="0.3">
      <c r="A84" s="4" t="s">
        <v>10</v>
      </c>
      <c r="B84" s="1">
        <v>0</v>
      </c>
      <c r="C84" s="1">
        <v>0</v>
      </c>
      <c r="D84" s="1">
        <v>0</v>
      </c>
      <c r="E84" s="11" t="str">
        <f t="shared" si="2"/>
        <v>-</v>
      </c>
    </row>
    <row r="85" spans="1:5" x14ac:dyDescent="0.3">
      <c r="A85" s="4" t="s">
        <v>13</v>
      </c>
      <c r="B85" s="1">
        <v>0</v>
      </c>
      <c r="C85" s="1">
        <v>0</v>
      </c>
      <c r="D85" s="1">
        <v>0</v>
      </c>
      <c r="E85" s="11" t="str">
        <f t="shared" si="2"/>
        <v>-</v>
      </c>
    </row>
    <row r="86" spans="1:5" x14ac:dyDescent="0.3">
      <c r="A86" s="4" t="s">
        <v>15</v>
      </c>
      <c r="B86" s="1">
        <v>1</v>
      </c>
      <c r="C86" s="1">
        <v>0</v>
      </c>
      <c r="D86" s="1">
        <v>1</v>
      </c>
      <c r="E86" s="11">
        <f t="shared" si="2"/>
        <v>1</v>
      </c>
    </row>
    <row r="87" spans="1:5" x14ac:dyDescent="0.3">
      <c r="A87" s="4" t="s">
        <v>7</v>
      </c>
      <c r="B87" s="1">
        <v>0</v>
      </c>
      <c r="C87" s="1">
        <v>0</v>
      </c>
      <c r="D87" s="1">
        <v>0</v>
      </c>
      <c r="E87" s="11" t="str">
        <f t="shared" si="2"/>
        <v>-</v>
      </c>
    </row>
    <row r="88" spans="1:5" x14ac:dyDescent="0.3">
      <c r="A88" s="4" t="s">
        <v>14</v>
      </c>
      <c r="B88" s="1">
        <v>0</v>
      </c>
      <c r="C88" s="1">
        <v>0</v>
      </c>
      <c r="D88" s="1">
        <v>0</v>
      </c>
      <c r="E88" s="11" t="str">
        <f t="shared" si="2"/>
        <v>-</v>
      </c>
    </row>
    <row r="89" spans="1:5" x14ac:dyDescent="0.3">
      <c r="A89" s="8" t="s">
        <v>74</v>
      </c>
      <c r="B89" s="9">
        <f>SUM(B90:B98)</f>
        <v>1</v>
      </c>
      <c r="C89" s="9">
        <f t="shared" ref="C89" si="9">SUM(C90:C98)</f>
        <v>0</v>
      </c>
      <c r="D89" s="9">
        <f t="shared" ref="D89" si="10">SUM(B89:C89)</f>
        <v>1</v>
      </c>
      <c r="E89" s="10">
        <f t="shared" ref="E89:E98" si="11">IFERROR((B89/D89),"-")</f>
        <v>1</v>
      </c>
    </row>
    <row r="90" spans="1:5" x14ac:dyDescent="0.3">
      <c r="A90" s="4" t="s">
        <v>12</v>
      </c>
      <c r="B90" s="1">
        <v>0</v>
      </c>
      <c r="C90" s="1">
        <v>0</v>
      </c>
      <c r="D90" s="1">
        <v>0</v>
      </c>
      <c r="E90" s="11" t="str">
        <f t="shared" si="11"/>
        <v>-</v>
      </c>
    </row>
    <row r="91" spans="1:5" x14ac:dyDescent="0.3">
      <c r="A91" s="4" t="s">
        <v>11</v>
      </c>
      <c r="B91" s="1">
        <v>1</v>
      </c>
      <c r="C91" s="1">
        <v>0</v>
      </c>
      <c r="D91" s="1">
        <v>1</v>
      </c>
      <c r="E91" s="11">
        <f t="shared" si="11"/>
        <v>1</v>
      </c>
    </row>
    <row r="92" spans="1:5" x14ac:dyDescent="0.3">
      <c r="A92" s="4" t="s">
        <v>34</v>
      </c>
      <c r="B92" s="1">
        <v>0</v>
      </c>
      <c r="C92" s="1">
        <v>0</v>
      </c>
      <c r="D92" s="1">
        <v>0</v>
      </c>
      <c r="E92" s="11" t="str">
        <f t="shared" si="11"/>
        <v>-</v>
      </c>
    </row>
    <row r="93" spans="1:5" x14ac:dyDescent="0.3">
      <c r="A93" s="4" t="s">
        <v>9</v>
      </c>
      <c r="B93" s="1">
        <v>0</v>
      </c>
      <c r="C93" s="1">
        <v>0</v>
      </c>
      <c r="D93" s="1">
        <v>0</v>
      </c>
      <c r="E93" s="11" t="str">
        <f t="shared" si="11"/>
        <v>-</v>
      </c>
    </row>
    <row r="94" spans="1:5" x14ac:dyDescent="0.3">
      <c r="A94" s="4" t="s">
        <v>10</v>
      </c>
      <c r="B94" s="1">
        <v>0</v>
      </c>
      <c r="C94" s="1">
        <v>0</v>
      </c>
      <c r="D94" s="1">
        <v>0</v>
      </c>
      <c r="E94" s="11" t="str">
        <f t="shared" si="11"/>
        <v>-</v>
      </c>
    </row>
    <row r="95" spans="1:5" x14ac:dyDescent="0.3">
      <c r="A95" s="4" t="s">
        <v>13</v>
      </c>
      <c r="B95" s="1">
        <v>0</v>
      </c>
      <c r="C95" s="1">
        <v>0</v>
      </c>
      <c r="D95" s="1">
        <v>0</v>
      </c>
      <c r="E95" s="11" t="str">
        <f t="shared" si="11"/>
        <v>-</v>
      </c>
    </row>
    <row r="96" spans="1:5" x14ac:dyDescent="0.3">
      <c r="A96" s="4" t="s">
        <v>15</v>
      </c>
      <c r="B96" s="1">
        <v>0</v>
      </c>
      <c r="C96" s="1">
        <v>0</v>
      </c>
      <c r="D96" s="1">
        <v>0</v>
      </c>
      <c r="E96" s="11" t="str">
        <f t="shared" si="11"/>
        <v>-</v>
      </c>
    </row>
    <row r="97" spans="1:5" x14ac:dyDescent="0.3">
      <c r="A97" s="4" t="s">
        <v>7</v>
      </c>
      <c r="B97" s="1">
        <v>0</v>
      </c>
      <c r="C97" s="1">
        <v>0</v>
      </c>
      <c r="D97" s="1">
        <v>0</v>
      </c>
      <c r="E97" s="11" t="str">
        <f t="shared" si="11"/>
        <v>-</v>
      </c>
    </row>
    <row r="98" spans="1:5" x14ac:dyDescent="0.3">
      <c r="A98" s="4" t="s">
        <v>14</v>
      </c>
      <c r="B98" s="1">
        <v>0</v>
      </c>
      <c r="C98" s="1">
        <v>0</v>
      </c>
      <c r="D98" s="1">
        <v>0</v>
      </c>
      <c r="E98" s="11" t="str">
        <f t="shared" si="11"/>
        <v>-</v>
      </c>
    </row>
    <row r="99" spans="1:5" x14ac:dyDescent="0.3">
      <c r="A99" s="8" t="s">
        <v>46</v>
      </c>
      <c r="B99" s="9">
        <f>SUM(B100:B108)</f>
        <v>9</v>
      </c>
      <c r="C99" s="9">
        <f t="shared" ref="C99" si="12">SUM(C100:C108)</f>
        <v>0</v>
      </c>
      <c r="D99" s="9">
        <f t="shared" si="4"/>
        <v>9</v>
      </c>
      <c r="E99" s="10">
        <f t="shared" si="2"/>
        <v>1</v>
      </c>
    </row>
    <row r="100" spans="1:5" x14ac:dyDescent="0.3">
      <c r="A100" s="4" t="s">
        <v>12</v>
      </c>
      <c r="B100" s="1">
        <v>3</v>
      </c>
      <c r="C100" s="1">
        <v>0</v>
      </c>
      <c r="D100" s="1">
        <v>3</v>
      </c>
      <c r="E100" s="11">
        <f t="shared" si="2"/>
        <v>1</v>
      </c>
    </row>
    <row r="101" spans="1:5" x14ac:dyDescent="0.3">
      <c r="A101" s="4" t="s">
        <v>11</v>
      </c>
      <c r="B101" s="1">
        <v>0</v>
      </c>
      <c r="C101" s="1">
        <v>0</v>
      </c>
      <c r="D101" s="1">
        <v>0</v>
      </c>
      <c r="E101" s="11" t="str">
        <f t="shared" si="2"/>
        <v>-</v>
      </c>
    </row>
    <row r="102" spans="1:5" x14ac:dyDescent="0.3">
      <c r="A102" s="4" t="s">
        <v>34</v>
      </c>
      <c r="B102" s="1">
        <v>0</v>
      </c>
      <c r="C102" s="1">
        <v>0</v>
      </c>
      <c r="D102" s="1">
        <v>0</v>
      </c>
      <c r="E102" s="11" t="str">
        <f t="shared" si="2"/>
        <v>-</v>
      </c>
    </row>
    <row r="103" spans="1:5" x14ac:dyDescent="0.3">
      <c r="A103" s="4" t="s">
        <v>9</v>
      </c>
      <c r="B103" s="1">
        <v>0</v>
      </c>
      <c r="C103" s="1">
        <v>0</v>
      </c>
      <c r="D103" s="1">
        <v>0</v>
      </c>
      <c r="E103" s="11" t="str">
        <f t="shared" si="2"/>
        <v>-</v>
      </c>
    </row>
    <row r="104" spans="1:5" x14ac:dyDescent="0.3">
      <c r="A104" s="4" t="s">
        <v>10</v>
      </c>
      <c r="B104" s="1">
        <v>0</v>
      </c>
      <c r="C104" s="1">
        <v>0</v>
      </c>
      <c r="D104" s="1">
        <v>0</v>
      </c>
      <c r="E104" s="11" t="str">
        <f t="shared" ref="E104:E169" si="13">IFERROR((B104/D104),"-")</f>
        <v>-</v>
      </c>
    </row>
    <row r="105" spans="1:5" x14ac:dyDescent="0.3">
      <c r="A105" s="4" t="s">
        <v>13</v>
      </c>
      <c r="B105" s="1">
        <v>0</v>
      </c>
      <c r="C105" s="1">
        <v>0</v>
      </c>
      <c r="D105" s="1">
        <v>0</v>
      </c>
      <c r="E105" s="11" t="str">
        <f t="shared" si="13"/>
        <v>-</v>
      </c>
    </row>
    <row r="106" spans="1:5" x14ac:dyDescent="0.3">
      <c r="A106" s="4" t="s">
        <v>15</v>
      </c>
      <c r="B106" s="1">
        <v>4</v>
      </c>
      <c r="C106" s="1">
        <v>0</v>
      </c>
      <c r="D106" s="1">
        <v>4</v>
      </c>
      <c r="E106" s="11">
        <f t="shared" si="13"/>
        <v>1</v>
      </c>
    </row>
    <row r="107" spans="1:5" x14ac:dyDescent="0.3">
      <c r="A107" s="4" t="s">
        <v>7</v>
      </c>
      <c r="B107" s="1">
        <v>2</v>
      </c>
      <c r="C107" s="1">
        <v>0</v>
      </c>
      <c r="D107" s="1">
        <v>2</v>
      </c>
      <c r="E107" s="11">
        <f t="shared" si="13"/>
        <v>1</v>
      </c>
    </row>
    <row r="108" spans="1:5" x14ac:dyDescent="0.3">
      <c r="A108" s="4" t="s">
        <v>14</v>
      </c>
      <c r="B108" s="1">
        <v>0</v>
      </c>
      <c r="C108" s="1">
        <v>0</v>
      </c>
      <c r="D108" s="1">
        <v>0</v>
      </c>
      <c r="E108" s="11" t="str">
        <f t="shared" si="13"/>
        <v>-</v>
      </c>
    </row>
    <row r="109" spans="1:5" x14ac:dyDescent="0.3">
      <c r="A109" s="8" t="s">
        <v>73</v>
      </c>
      <c r="B109" s="9">
        <f>SUM(B110:B118)</f>
        <v>2</v>
      </c>
      <c r="C109" s="9">
        <f t="shared" ref="C109" si="14">SUM(C110:C118)</f>
        <v>0</v>
      </c>
      <c r="D109" s="9">
        <f t="shared" ref="D109:D161" si="15">SUM(B109:C109)</f>
        <v>2</v>
      </c>
      <c r="E109" s="10">
        <f t="shared" si="13"/>
        <v>1</v>
      </c>
    </row>
    <row r="110" spans="1:5" x14ac:dyDescent="0.3">
      <c r="A110" s="4" t="s">
        <v>12</v>
      </c>
      <c r="B110" s="1">
        <v>0</v>
      </c>
      <c r="C110" s="1">
        <v>0</v>
      </c>
      <c r="D110" s="1">
        <v>0</v>
      </c>
      <c r="E110" s="11" t="str">
        <f t="shared" si="13"/>
        <v>-</v>
      </c>
    </row>
    <row r="111" spans="1:5" x14ac:dyDescent="0.3">
      <c r="A111" s="4" t="s">
        <v>11</v>
      </c>
      <c r="B111" s="1">
        <v>2</v>
      </c>
      <c r="C111" s="1">
        <v>0</v>
      </c>
      <c r="D111" s="1">
        <v>2</v>
      </c>
      <c r="E111" s="11">
        <f t="shared" si="13"/>
        <v>1</v>
      </c>
    </row>
    <row r="112" spans="1:5" x14ac:dyDescent="0.3">
      <c r="A112" s="4" t="s">
        <v>34</v>
      </c>
      <c r="B112" s="1">
        <v>0</v>
      </c>
      <c r="C112" s="1">
        <v>0</v>
      </c>
      <c r="D112" s="1">
        <v>0</v>
      </c>
      <c r="E112" s="11" t="str">
        <f t="shared" si="13"/>
        <v>-</v>
      </c>
    </row>
    <row r="113" spans="1:5" x14ac:dyDescent="0.3">
      <c r="A113" s="4" t="s">
        <v>9</v>
      </c>
      <c r="B113" s="1">
        <v>0</v>
      </c>
      <c r="C113" s="1">
        <v>0</v>
      </c>
      <c r="D113" s="1">
        <v>0</v>
      </c>
      <c r="E113" s="11" t="str">
        <f t="shared" si="13"/>
        <v>-</v>
      </c>
    </row>
    <row r="114" spans="1:5" x14ac:dyDescent="0.3">
      <c r="A114" s="4" t="s">
        <v>10</v>
      </c>
      <c r="B114" s="1">
        <v>0</v>
      </c>
      <c r="C114" s="1">
        <v>0</v>
      </c>
      <c r="D114" s="1">
        <v>0</v>
      </c>
      <c r="E114" s="11" t="str">
        <f t="shared" si="13"/>
        <v>-</v>
      </c>
    </row>
    <row r="115" spans="1:5" x14ac:dyDescent="0.3">
      <c r="A115" s="4" t="s">
        <v>13</v>
      </c>
      <c r="B115" s="1">
        <v>0</v>
      </c>
      <c r="C115" s="1">
        <v>0</v>
      </c>
      <c r="D115" s="1">
        <v>0</v>
      </c>
      <c r="E115" s="11" t="str">
        <f t="shared" si="13"/>
        <v>-</v>
      </c>
    </row>
    <row r="116" spans="1:5" x14ac:dyDescent="0.3">
      <c r="A116" s="4" t="s">
        <v>15</v>
      </c>
      <c r="B116" s="1">
        <v>0</v>
      </c>
      <c r="C116" s="1">
        <v>0</v>
      </c>
      <c r="D116" s="1">
        <v>0</v>
      </c>
      <c r="E116" s="11" t="str">
        <f t="shared" si="13"/>
        <v>-</v>
      </c>
    </row>
    <row r="117" spans="1:5" x14ac:dyDescent="0.3">
      <c r="A117" s="4" t="s">
        <v>7</v>
      </c>
      <c r="B117" s="1">
        <v>0</v>
      </c>
      <c r="C117" s="1">
        <v>0</v>
      </c>
      <c r="D117" s="1">
        <v>0</v>
      </c>
      <c r="E117" s="11" t="str">
        <f t="shared" si="13"/>
        <v>-</v>
      </c>
    </row>
    <row r="118" spans="1:5" x14ac:dyDescent="0.3">
      <c r="A118" s="4" t="s">
        <v>14</v>
      </c>
      <c r="B118" s="1">
        <v>0</v>
      </c>
      <c r="C118" s="1">
        <v>0</v>
      </c>
      <c r="D118" s="1">
        <v>0</v>
      </c>
      <c r="E118" s="11" t="str">
        <f t="shared" si="13"/>
        <v>-</v>
      </c>
    </row>
    <row r="119" spans="1:5" x14ac:dyDescent="0.3">
      <c r="A119" s="22" t="s">
        <v>52</v>
      </c>
      <c r="B119" s="7" t="s">
        <v>39</v>
      </c>
      <c r="C119" s="7" t="s">
        <v>40</v>
      </c>
      <c r="D119" s="7" t="s">
        <v>33</v>
      </c>
      <c r="E119" s="7" t="s">
        <v>39</v>
      </c>
    </row>
    <row r="120" spans="1:5" x14ac:dyDescent="0.3">
      <c r="A120" s="8" t="s">
        <v>47</v>
      </c>
      <c r="B120" s="9">
        <f>SUM(B121:B129)</f>
        <v>13</v>
      </c>
      <c r="C120" s="9">
        <f t="shared" ref="C120" si="16">SUM(C121:C129)</f>
        <v>0</v>
      </c>
      <c r="D120" s="9">
        <f t="shared" si="15"/>
        <v>13</v>
      </c>
      <c r="E120" s="10">
        <f t="shared" si="13"/>
        <v>1</v>
      </c>
    </row>
    <row r="121" spans="1:5" x14ac:dyDescent="0.3">
      <c r="A121" s="4" t="s">
        <v>12</v>
      </c>
      <c r="B121" s="1">
        <v>0</v>
      </c>
      <c r="C121" s="1">
        <v>0</v>
      </c>
      <c r="D121" s="1">
        <v>0</v>
      </c>
      <c r="E121" s="11" t="str">
        <f t="shared" si="13"/>
        <v>-</v>
      </c>
    </row>
    <row r="122" spans="1:5" x14ac:dyDescent="0.3">
      <c r="A122" s="4" t="s">
        <v>11</v>
      </c>
      <c r="B122" s="1">
        <v>1</v>
      </c>
      <c r="C122" s="1">
        <v>0</v>
      </c>
      <c r="D122" s="1">
        <v>1</v>
      </c>
      <c r="E122" s="11">
        <f t="shared" si="13"/>
        <v>1</v>
      </c>
    </row>
    <row r="123" spans="1:5" x14ac:dyDescent="0.3">
      <c r="A123" s="4" t="s">
        <v>34</v>
      </c>
      <c r="B123" s="1">
        <v>1</v>
      </c>
      <c r="C123" s="1">
        <v>0</v>
      </c>
      <c r="D123" s="1">
        <v>1</v>
      </c>
      <c r="E123" s="11">
        <f t="shared" si="13"/>
        <v>1</v>
      </c>
    </row>
    <row r="124" spans="1:5" x14ac:dyDescent="0.3">
      <c r="A124" s="4" t="s">
        <v>9</v>
      </c>
      <c r="B124" s="1">
        <v>0</v>
      </c>
      <c r="C124" s="1">
        <v>0</v>
      </c>
      <c r="D124" s="1">
        <v>0</v>
      </c>
      <c r="E124" s="11" t="str">
        <f t="shared" si="13"/>
        <v>-</v>
      </c>
    </row>
    <row r="125" spans="1:5" x14ac:dyDescent="0.3">
      <c r="A125" s="4" t="s">
        <v>10</v>
      </c>
      <c r="B125" s="1">
        <v>2</v>
      </c>
      <c r="C125" s="1">
        <v>0</v>
      </c>
      <c r="D125" s="1">
        <v>2</v>
      </c>
      <c r="E125" s="11">
        <f t="shared" si="13"/>
        <v>1</v>
      </c>
    </row>
    <row r="126" spans="1:5" x14ac:dyDescent="0.3">
      <c r="A126" s="4" t="s">
        <v>13</v>
      </c>
      <c r="B126" s="1">
        <v>0</v>
      </c>
      <c r="C126" s="1">
        <v>0</v>
      </c>
      <c r="D126" s="1">
        <v>0</v>
      </c>
      <c r="E126" s="11" t="str">
        <f t="shared" si="13"/>
        <v>-</v>
      </c>
    </row>
    <row r="127" spans="1:5" x14ac:dyDescent="0.3">
      <c r="A127" s="4" t="s">
        <v>15</v>
      </c>
      <c r="B127" s="1">
        <v>7</v>
      </c>
      <c r="C127" s="1">
        <v>0</v>
      </c>
      <c r="D127" s="1">
        <v>7</v>
      </c>
      <c r="E127" s="11">
        <f t="shared" si="13"/>
        <v>1</v>
      </c>
    </row>
    <row r="128" spans="1:5" x14ac:dyDescent="0.3">
      <c r="A128" s="4" t="s">
        <v>7</v>
      </c>
      <c r="B128" s="1">
        <v>2</v>
      </c>
      <c r="C128" s="1">
        <v>0</v>
      </c>
      <c r="D128" s="1">
        <v>2</v>
      </c>
      <c r="E128" s="11">
        <f t="shared" si="13"/>
        <v>1</v>
      </c>
    </row>
    <row r="129" spans="1:5" x14ac:dyDescent="0.3">
      <c r="A129" s="4" t="s">
        <v>14</v>
      </c>
      <c r="B129" s="1">
        <v>0</v>
      </c>
      <c r="C129" s="1">
        <v>0</v>
      </c>
      <c r="D129" s="1">
        <v>0</v>
      </c>
      <c r="E129" s="11" t="str">
        <f t="shared" si="13"/>
        <v>-</v>
      </c>
    </row>
    <row r="130" spans="1:5" x14ac:dyDescent="0.3">
      <c r="A130" s="8" t="s">
        <v>48</v>
      </c>
      <c r="B130" s="9">
        <f>SUM(B131:B139)</f>
        <v>27</v>
      </c>
      <c r="C130" s="9">
        <f t="shared" ref="C130" si="17">SUM(C131:C139)</f>
        <v>0</v>
      </c>
      <c r="D130" s="9">
        <f t="shared" si="15"/>
        <v>27</v>
      </c>
      <c r="E130" s="10">
        <f t="shared" si="13"/>
        <v>1</v>
      </c>
    </row>
    <row r="131" spans="1:5" x14ac:dyDescent="0.3">
      <c r="A131" s="4" t="s">
        <v>12</v>
      </c>
      <c r="B131" s="1">
        <v>0</v>
      </c>
      <c r="C131" s="1">
        <v>0</v>
      </c>
      <c r="D131" s="1">
        <v>0</v>
      </c>
      <c r="E131" s="11" t="str">
        <f t="shared" si="13"/>
        <v>-</v>
      </c>
    </row>
    <row r="132" spans="1:5" x14ac:dyDescent="0.3">
      <c r="A132" s="4" t="s">
        <v>11</v>
      </c>
      <c r="B132" s="1">
        <v>6</v>
      </c>
      <c r="C132" s="1">
        <v>0</v>
      </c>
      <c r="D132" s="1">
        <v>6</v>
      </c>
      <c r="E132" s="11">
        <f t="shared" si="13"/>
        <v>1</v>
      </c>
    </row>
    <row r="133" spans="1:5" x14ac:dyDescent="0.3">
      <c r="A133" s="4" t="s">
        <v>34</v>
      </c>
      <c r="B133" s="1">
        <v>0</v>
      </c>
      <c r="C133" s="1">
        <v>0</v>
      </c>
      <c r="D133" s="1">
        <v>0</v>
      </c>
      <c r="E133" s="11" t="str">
        <f t="shared" si="13"/>
        <v>-</v>
      </c>
    </row>
    <row r="134" spans="1:5" x14ac:dyDescent="0.3">
      <c r="A134" s="4" t="s">
        <v>9</v>
      </c>
      <c r="B134" s="1">
        <v>0</v>
      </c>
      <c r="C134" s="1">
        <v>0</v>
      </c>
      <c r="D134" s="1">
        <v>0</v>
      </c>
      <c r="E134" s="11" t="str">
        <f t="shared" si="13"/>
        <v>-</v>
      </c>
    </row>
    <row r="135" spans="1:5" x14ac:dyDescent="0.3">
      <c r="A135" s="4" t="s">
        <v>10</v>
      </c>
      <c r="B135" s="1">
        <v>1</v>
      </c>
      <c r="C135" s="1">
        <v>0</v>
      </c>
      <c r="D135" s="1">
        <v>1</v>
      </c>
      <c r="E135" s="11">
        <f t="shared" si="13"/>
        <v>1</v>
      </c>
    </row>
    <row r="136" spans="1:5" x14ac:dyDescent="0.3">
      <c r="A136" s="4" t="s">
        <v>13</v>
      </c>
      <c r="B136" s="1">
        <v>0</v>
      </c>
      <c r="C136" s="1">
        <v>0</v>
      </c>
      <c r="D136" s="1">
        <v>0</v>
      </c>
      <c r="E136" s="11" t="str">
        <f t="shared" si="13"/>
        <v>-</v>
      </c>
    </row>
    <row r="137" spans="1:5" x14ac:dyDescent="0.3">
      <c r="A137" s="4" t="s">
        <v>15</v>
      </c>
      <c r="B137" s="1">
        <v>19</v>
      </c>
      <c r="C137" s="1">
        <v>0</v>
      </c>
      <c r="D137" s="1">
        <v>19</v>
      </c>
      <c r="E137" s="11">
        <f t="shared" si="13"/>
        <v>1</v>
      </c>
    </row>
    <row r="138" spans="1:5" x14ac:dyDescent="0.3">
      <c r="A138" s="4" t="s">
        <v>7</v>
      </c>
      <c r="B138" s="1">
        <v>0</v>
      </c>
      <c r="C138" s="1">
        <v>0</v>
      </c>
      <c r="D138" s="1">
        <v>0</v>
      </c>
      <c r="E138" s="11" t="str">
        <f t="shared" si="13"/>
        <v>-</v>
      </c>
    </row>
    <row r="139" spans="1:5" x14ac:dyDescent="0.3">
      <c r="A139" s="4" t="s">
        <v>14</v>
      </c>
      <c r="B139" s="1">
        <v>1</v>
      </c>
      <c r="C139" s="1">
        <v>0</v>
      </c>
      <c r="D139" s="1">
        <v>1</v>
      </c>
      <c r="E139" s="11">
        <f t="shared" si="13"/>
        <v>1</v>
      </c>
    </row>
    <row r="140" spans="1:5" x14ac:dyDescent="0.3">
      <c r="A140" s="8" t="s">
        <v>49</v>
      </c>
      <c r="B140" s="9">
        <f>SUM(B141:B149)</f>
        <v>18</v>
      </c>
      <c r="C140" s="9">
        <f t="shared" ref="C140" si="18">SUM(C141:C149)</f>
        <v>0</v>
      </c>
      <c r="D140" s="9">
        <f t="shared" si="15"/>
        <v>18</v>
      </c>
      <c r="E140" s="10">
        <f t="shared" si="13"/>
        <v>1</v>
      </c>
    </row>
    <row r="141" spans="1:5" x14ac:dyDescent="0.3">
      <c r="A141" s="4" t="s">
        <v>12</v>
      </c>
      <c r="B141" s="1">
        <v>0</v>
      </c>
      <c r="C141" s="1">
        <v>0</v>
      </c>
      <c r="D141" s="1">
        <v>0</v>
      </c>
      <c r="E141" s="11" t="str">
        <f t="shared" si="13"/>
        <v>-</v>
      </c>
    </row>
    <row r="142" spans="1:5" x14ac:dyDescent="0.3">
      <c r="A142" s="4" t="s">
        <v>11</v>
      </c>
      <c r="B142" s="1">
        <v>2</v>
      </c>
      <c r="C142" s="1">
        <v>0</v>
      </c>
      <c r="D142" s="1">
        <v>2</v>
      </c>
      <c r="E142" s="11">
        <f t="shared" si="13"/>
        <v>1</v>
      </c>
    </row>
    <row r="143" spans="1:5" x14ac:dyDescent="0.3">
      <c r="A143" s="4" t="s">
        <v>34</v>
      </c>
      <c r="B143" s="1">
        <v>0</v>
      </c>
      <c r="C143" s="1">
        <v>0</v>
      </c>
      <c r="D143" s="1">
        <v>0</v>
      </c>
      <c r="E143" s="11" t="str">
        <f t="shared" si="13"/>
        <v>-</v>
      </c>
    </row>
    <row r="144" spans="1:5" x14ac:dyDescent="0.3">
      <c r="A144" s="4" t="s">
        <v>9</v>
      </c>
      <c r="B144" s="1">
        <v>0</v>
      </c>
      <c r="C144" s="1">
        <v>0</v>
      </c>
      <c r="D144" s="1">
        <v>0</v>
      </c>
      <c r="E144" s="11" t="str">
        <f t="shared" si="13"/>
        <v>-</v>
      </c>
    </row>
    <row r="145" spans="1:5" x14ac:dyDescent="0.3">
      <c r="A145" s="4" t="s">
        <v>10</v>
      </c>
      <c r="B145" s="1">
        <v>0</v>
      </c>
      <c r="C145" s="1">
        <v>0</v>
      </c>
      <c r="D145" s="1">
        <v>0</v>
      </c>
      <c r="E145" s="11" t="str">
        <f t="shared" si="13"/>
        <v>-</v>
      </c>
    </row>
    <row r="146" spans="1:5" x14ac:dyDescent="0.3">
      <c r="A146" s="4" t="s">
        <v>13</v>
      </c>
      <c r="B146" s="1">
        <v>0</v>
      </c>
      <c r="C146" s="1">
        <v>0</v>
      </c>
      <c r="D146" s="1">
        <v>0</v>
      </c>
      <c r="E146" s="11" t="str">
        <f t="shared" si="13"/>
        <v>-</v>
      </c>
    </row>
    <row r="147" spans="1:5" x14ac:dyDescent="0.3">
      <c r="A147" s="4" t="s">
        <v>15</v>
      </c>
      <c r="B147" s="1">
        <v>15</v>
      </c>
      <c r="C147" s="1">
        <v>0</v>
      </c>
      <c r="D147" s="1">
        <v>15</v>
      </c>
      <c r="E147" s="11">
        <f t="shared" si="13"/>
        <v>1</v>
      </c>
    </row>
    <row r="148" spans="1:5" x14ac:dyDescent="0.3">
      <c r="A148" s="4" t="s">
        <v>7</v>
      </c>
      <c r="B148" s="1">
        <v>1</v>
      </c>
      <c r="C148" s="1">
        <v>0</v>
      </c>
      <c r="D148" s="1">
        <v>1</v>
      </c>
      <c r="E148" s="11">
        <f t="shared" si="13"/>
        <v>1</v>
      </c>
    </row>
    <row r="149" spans="1:5" x14ac:dyDescent="0.3">
      <c r="A149" s="4" t="s">
        <v>14</v>
      </c>
      <c r="B149" s="1">
        <v>0</v>
      </c>
      <c r="C149" s="1">
        <v>0</v>
      </c>
      <c r="D149" s="1">
        <v>0</v>
      </c>
      <c r="E149" s="11" t="str">
        <f t="shared" si="13"/>
        <v>-</v>
      </c>
    </row>
    <row r="150" spans="1:5" x14ac:dyDescent="0.3">
      <c r="A150" s="8" t="s">
        <v>50</v>
      </c>
      <c r="B150" s="9">
        <f>SUM(B151:B159)</f>
        <v>7</v>
      </c>
      <c r="C150" s="9">
        <f t="shared" ref="C150" si="19">SUM(C151:C159)</f>
        <v>0</v>
      </c>
      <c r="D150" s="9">
        <f t="shared" si="15"/>
        <v>7</v>
      </c>
      <c r="E150" s="10">
        <f t="shared" si="13"/>
        <v>1</v>
      </c>
    </row>
    <row r="151" spans="1:5" x14ac:dyDescent="0.3">
      <c r="A151" s="4" t="s">
        <v>12</v>
      </c>
      <c r="B151" s="1">
        <v>6</v>
      </c>
      <c r="C151" s="1">
        <v>0</v>
      </c>
      <c r="D151" s="1">
        <v>6</v>
      </c>
      <c r="E151" s="11">
        <f t="shared" si="13"/>
        <v>1</v>
      </c>
    </row>
    <row r="152" spans="1:5" x14ac:dyDescent="0.3">
      <c r="A152" s="4" t="s">
        <v>11</v>
      </c>
      <c r="B152" s="1">
        <v>0</v>
      </c>
      <c r="C152" s="1">
        <v>0</v>
      </c>
      <c r="D152" s="1">
        <v>0</v>
      </c>
      <c r="E152" s="11" t="str">
        <f t="shared" si="13"/>
        <v>-</v>
      </c>
    </row>
    <row r="153" spans="1:5" x14ac:dyDescent="0.3">
      <c r="A153" s="4" t="s">
        <v>34</v>
      </c>
      <c r="B153" s="1">
        <v>0</v>
      </c>
      <c r="C153" s="1">
        <v>0</v>
      </c>
      <c r="D153" s="1">
        <v>0</v>
      </c>
      <c r="E153" s="11" t="str">
        <f t="shared" si="13"/>
        <v>-</v>
      </c>
    </row>
    <row r="154" spans="1:5" x14ac:dyDescent="0.3">
      <c r="A154" s="4" t="s">
        <v>9</v>
      </c>
      <c r="B154" s="1">
        <v>0</v>
      </c>
      <c r="C154" s="1">
        <v>0</v>
      </c>
      <c r="D154" s="1">
        <v>0</v>
      </c>
      <c r="E154" s="11" t="str">
        <f t="shared" si="13"/>
        <v>-</v>
      </c>
    </row>
    <row r="155" spans="1:5" x14ac:dyDescent="0.3">
      <c r="A155" s="4" t="s">
        <v>10</v>
      </c>
      <c r="B155" s="1">
        <v>1</v>
      </c>
      <c r="C155" s="1">
        <v>0</v>
      </c>
      <c r="D155" s="1">
        <v>1</v>
      </c>
      <c r="E155" s="11">
        <f t="shared" si="13"/>
        <v>1</v>
      </c>
    </row>
    <row r="156" spans="1:5" x14ac:dyDescent="0.3">
      <c r="A156" s="4" t="s">
        <v>13</v>
      </c>
      <c r="B156" s="1">
        <v>0</v>
      </c>
      <c r="C156" s="1">
        <v>0</v>
      </c>
      <c r="D156" s="1">
        <v>0</v>
      </c>
      <c r="E156" s="11" t="str">
        <f t="shared" si="13"/>
        <v>-</v>
      </c>
    </row>
    <row r="157" spans="1:5" x14ac:dyDescent="0.3">
      <c r="A157" s="4" t="s">
        <v>15</v>
      </c>
      <c r="B157" s="1">
        <v>0</v>
      </c>
      <c r="C157" s="1">
        <v>0</v>
      </c>
      <c r="D157" s="1">
        <v>0</v>
      </c>
      <c r="E157" s="11" t="str">
        <f t="shared" si="13"/>
        <v>-</v>
      </c>
    </row>
    <row r="158" spans="1:5" x14ac:dyDescent="0.3">
      <c r="A158" s="4" t="s">
        <v>7</v>
      </c>
      <c r="B158" s="1">
        <v>0</v>
      </c>
      <c r="C158" s="1">
        <v>0</v>
      </c>
      <c r="D158" s="1">
        <v>0</v>
      </c>
      <c r="E158" s="11" t="str">
        <f t="shared" si="13"/>
        <v>-</v>
      </c>
    </row>
    <row r="159" spans="1:5" x14ac:dyDescent="0.3">
      <c r="A159" s="4" t="s">
        <v>14</v>
      </c>
      <c r="B159" s="1">
        <v>0</v>
      </c>
      <c r="C159" s="1">
        <v>0</v>
      </c>
      <c r="D159" s="1">
        <v>0</v>
      </c>
      <c r="E159" s="11" t="str">
        <f t="shared" si="13"/>
        <v>-</v>
      </c>
    </row>
    <row r="160" spans="1:5" x14ac:dyDescent="0.3">
      <c r="A160" s="22" t="s">
        <v>52</v>
      </c>
      <c r="B160" s="7" t="s">
        <v>39</v>
      </c>
      <c r="C160" s="7" t="s">
        <v>40</v>
      </c>
      <c r="D160" s="7" t="s">
        <v>33</v>
      </c>
      <c r="E160" s="7" t="s">
        <v>39</v>
      </c>
    </row>
    <row r="161" spans="1:5" x14ac:dyDescent="0.3">
      <c r="A161" s="8" t="s">
        <v>51</v>
      </c>
      <c r="B161" s="9">
        <f>SUM(B162:B170)</f>
        <v>18</v>
      </c>
      <c r="C161" s="9">
        <f t="shared" ref="C161" si="20">SUM(C162:C170)</f>
        <v>0</v>
      </c>
      <c r="D161" s="9">
        <f t="shared" si="15"/>
        <v>18</v>
      </c>
      <c r="E161" s="10">
        <f t="shared" si="13"/>
        <v>1</v>
      </c>
    </row>
    <row r="162" spans="1:5" x14ac:dyDescent="0.3">
      <c r="A162" s="4" t="s">
        <v>12</v>
      </c>
      <c r="B162" s="1">
        <v>0</v>
      </c>
      <c r="C162" s="1">
        <v>0</v>
      </c>
      <c r="D162" s="1">
        <v>0</v>
      </c>
      <c r="E162" s="11" t="str">
        <f t="shared" si="13"/>
        <v>-</v>
      </c>
    </row>
    <row r="163" spans="1:5" x14ac:dyDescent="0.3">
      <c r="A163" s="4" t="s">
        <v>11</v>
      </c>
      <c r="B163" s="1">
        <v>1</v>
      </c>
      <c r="C163" s="1">
        <v>0</v>
      </c>
      <c r="D163" s="1">
        <v>1</v>
      </c>
      <c r="E163" s="11">
        <f t="shared" si="13"/>
        <v>1</v>
      </c>
    </row>
    <row r="164" spans="1:5" x14ac:dyDescent="0.3">
      <c r="A164" s="4" t="s">
        <v>34</v>
      </c>
      <c r="B164" s="1">
        <v>0</v>
      </c>
      <c r="C164" s="1">
        <v>0</v>
      </c>
      <c r="D164" s="1">
        <v>0</v>
      </c>
      <c r="E164" s="11" t="str">
        <f t="shared" si="13"/>
        <v>-</v>
      </c>
    </row>
    <row r="165" spans="1:5" x14ac:dyDescent="0.3">
      <c r="A165" s="4" t="s">
        <v>9</v>
      </c>
      <c r="B165" s="1">
        <v>0</v>
      </c>
      <c r="C165" s="1">
        <v>0</v>
      </c>
      <c r="D165" s="1">
        <v>0</v>
      </c>
      <c r="E165" s="11" t="str">
        <f t="shared" si="13"/>
        <v>-</v>
      </c>
    </row>
    <row r="166" spans="1:5" x14ac:dyDescent="0.3">
      <c r="A166" s="4" t="s">
        <v>10</v>
      </c>
      <c r="B166" s="1">
        <v>1</v>
      </c>
      <c r="C166" s="1">
        <v>0</v>
      </c>
      <c r="D166" s="1">
        <v>1</v>
      </c>
      <c r="E166" s="11">
        <f t="shared" si="13"/>
        <v>1</v>
      </c>
    </row>
    <row r="167" spans="1:5" x14ac:dyDescent="0.3">
      <c r="A167" s="4" t="s">
        <v>13</v>
      </c>
      <c r="B167" s="1">
        <v>0</v>
      </c>
      <c r="C167" s="1">
        <v>0</v>
      </c>
      <c r="D167" s="1">
        <v>0</v>
      </c>
      <c r="E167" s="11" t="str">
        <f t="shared" si="13"/>
        <v>-</v>
      </c>
    </row>
    <row r="168" spans="1:5" x14ac:dyDescent="0.3">
      <c r="A168" s="4" t="s">
        <v>15</v>
      </c>
      <c r="B168" s="1">
        <v>13</v>
      </c>
      <c r="C168" s="1">
        <v>0</v>
      </c>
      <c r="D168" s="1">
        <v>13</v>
      </c>
      <c r="E168" s="11">
        <f t="shared" si="13"/>
        <v>1</v>
      </c>
    </row>
    <row r="169" spans="1:5" x14ac:dyDescent="0.3">
      <c r="A169" s="4" t="s">
        <v>7</v>
      </c>
      <c r="B169" s="1">
        <v>1</v>
      </c>
      <c r="C169" s="1">
        <v>0</v>
      </c>
      <c r="D169" s="1">
        <v>1</v>
      </c>
      <c r="E169" s="11">
        <f t="shared" si="13"/>
        <v>1</v>
      </c>
    </row>
    <row r="170" spans="1:5" x14ac:dyDescent="0.3">
      <c r="A170" s="4" t="s">
        <v>14</v>
      </c>
      <c r="B170" s="1">
        <v>2</v>
      </c>
      <c r="C170" s="1">
        <v>0</v>
      </c>
      <c r="D170" s="1">
        <v>2</v>
      </c>
      <c r="E170" s="11">
        <f t="shared" ref="E170:E191" si="21">IFERROR((B170/D170),"-")</f>
        <v>1</v>
      </c>
    </row>
    <row r="171" spans="1:5" x14ac:dyDescent="0.3">
      <c r="A171" s="8" t="s">
        <v>75</v>
      </c>
      <c r="B171" s="9">
        <f>SUM(B172:B180)</f>
        <v>28</v>
      </c>
      <c r="C171" s="9">
        <f t="shared" ref="C171" si="22">SUM(C172:C180)</f>
        <v>0</v>
      </c>
      <c r="D171" s="9">
        <f t="shared" ref="D171" si="23">SUM(B171:C171)</f>
        <v>28</v>
      </c>
      <c r="E171" s="10">
        <f t="shared" si="21"/>
        <v>1</v>
      </c>
    </row>
    <row r="172" spans="1:5" x14ac:dyDescent="0.3">
      <c r="A172" s="4" t="s">
        <v>12</v>
      </c>
      <c r="B172" s="1">
        <v>0</v>
      </c>
      <c r="C172" s="1">
        <v>0</v>
      </c>
      <c r="D172" s="1">
        <v>0</v>
      </c>
      <c r="E172" s="11" t="str">
        <f t="shared" si="21"/>
        <v>-</v>
      </c>
    </row>
    <row r="173" spans="1:5" x14ac:dyDescent="0.3">
      <c r="A173" s="4" t="s">
        <v>11</v>
      </c>
      <c r="B173" s="1">
        <v>2</v>
      </c>
      <c r="C173" s="1">
        <v>0</v>
      </c>
      <c r="D173" s="1">
        <v>2</v>
      </c>
      <c r="E173" s="11">
        <f t="shared" si="21"/>
        <v>1</v>
      </c>
    </row>
    <row r="174" spans="1:5" x14ac:dyDescent="0.3">
      <c r="A174" s="4" t="s">
        <v>34</v>
      </c>
      <c r="B174" s="1">
        <v>0</v>
      </c>
      <c r="C174" s="1">
        <v>0</v>
      </c>
      <c r="D174" s="1">
        <v>0</v>
      </c>
      <c r="E174" s="11" t="str">
        <f t="shared" si="21"/>
        <v>-</v>
      </c>
    </row>
    <row r="175" spans="1:5" x14ac:dyDescent="0.3">
      <c r="A175" s="4" t="s">
        <v>9</v>
      </c>
      <c r="B175" s="1">
        <v>0</v>
      </c>
      <c r="C175" s="1">
        <v>0</v>
      </c>
      <c r="D175" s="1">
        <v>0</v>
      </c>
      <c r="E175" s="11" t="str">
        <f t="shared" si="21"/>
        <v>-</v>
      </c>
    </row>
    <row r="176" spans="1:5" x14ac:dyDescent="0.3">
      <c r="A176" s="4" t="s">
        <v>10</v>
      </c>
      <c r="B176" s="1">
        <v>3</v>
      </c>
      <c r="C176" s="1">
        <v>0</v>
      </c>
      <c r="D176" s="1">
        <v>3</v>
      </c>
      <c r="E176" s="11">
        <f t="shared" si="21"/>
        <v>1</v>
      </c>
    </row>
    <row r="177" spans="1:5" x14ac:dyDescent="0.3">
      <c r="A177" s="4" t="s">
        <v>13</v>
      </c>
      <c r="B177" s="1">
        <v>0</v>
      </c>
      <c r="C177" s="1">
        <v>0</v>
      </c>
      <c r="D177" s="1">
        <v>0</v>
      </c>
      <c r="E177" s="11" t="str">
        <f t="shared" si="21"/>
        <v>-</v>
      </c>
    </row>
    <row r="178" spans="1:5" x14ac:dyDescent="0.3">
      <c r="A178" s="4" t="s">
        <v>15</v>
      </c>
      <c r="B178" s="1">
        <v>22</v>
      </c>
      <c r="C178" s="1">
        <v>0</v>
      </c>
      <c r="D178" s="1">
        <v>22</v>
      </c>
      <c r="E178" s="11">
        <f t="shared" si="21"/>
        <v>1</v>
      </c>
    </row>
    <row r="179" spans="1:5" x14ac:dyDescent="0.3">
      <c r="A179" s="4" t="s">
        <v>7</v>
      </c>
      <c r="B179" s="1">
        <v>0</v>
      </c>
      <c r="C179" s="1">
        <v>0</v>
      </c>
      <c r="D179" s="1">
        <v>0</v>
      </c>
      <c r="E179" s="11" t="str">
        <f t="shared" si="21"/>
        <v>-</v>
      </c>
    </row>
    <row r="180" spans="1:5" x14ac:dyDescent="0.3">
      <c r="A180" s="4" t="s">
        <v>14</v>
      </c>
      <c r="B180" s="1">
        <v>1</v>
      </c>
      <c r="C180" s="1">
        <v>0</v>
      </c>
      <c r="D180" s="1">
        <v>1</v>
      </c>
      <c r="E180" s="11">
        <f t="shared" ref="E180" si="24">IFERROR((B180/D180),"-")</f>
        <v>1</v>
      </c>
    </row>
    <row r="181" spans="1:5" x14ac:dyDescent="0.3">
      <c r="A181" s="8" t="s">
        <v>68</v>
      </c>
      <c r="B181" s="9">
        <f>SUM(B182:B190)</f>
        <v>82</v>
      </c>
      <c r="C181" s="9">
        <f t="shared" ref="C181" si="25">SUM(C182:C190)</f>
        <v>1</v>
      </c>
      <c r="D181" s="9">
        <f t="shared" ref="D181:D191" si="26">SUM(B181:C181)</f>
        <v>83</v>
      </c>
      <c r="E181" s="10">
        <f t="shared" si="21"/>
        <v>0.98795180722891562</v>
      </c>
    </row>
    <row r="182" spans="1:5" x14ac:dyDescent="0.3">
      <c r="A182" s="4" t="s">
        <v>12</v>
      </c>
      <c r="B182" s="1">
        <v>0</v>
      </c>
      <c r="C182" s="1">
        <v>0</v>
      </c>
      <c r="D182" s="1">
        <v>0</v>
      </c>
      <c r="E182" s="11" t="str">
        <f t="shared" si="21"/>
        <v>-</v>
      </c>
    </row>
    <row r="183" spans="1:5" x14ac:dyDescent="0.3">
      <c r="A183" s="4" t="s">
        <v>11</v>
      </c>
      <c r="B183" s="1">
        <v>13</v>
      </c>
      <c r="C183" s="1">
        <v>0</v>
      </c>
      <c r="D183" s="1">
        <v>13</v>
      </c>
      <c r="E183" s="11">
        <f t="shared" si="21"/>
        <v>1</v>
      </c>
    </row>
    <row r="184" spans="1:5" x14ac:dyDescent="0.3">
      <c r="A184" s="4" t="s">
        <v>34</v>
      </c>
      <c r="B184" s="1">
        <v>0</v>
      </c>
      <c r="C184" s="1">
        <v>0</v>
      </c>
      <c r="D184" s="1">
        <v>0</v>
      </c>
      <c r="E184" s="11" t="str">
        <f t="shared" si="21"/>
        <v>-</v>
      </c>
    </row>
    <row r="185" spans="1:5" x14ac:dyDescent="0.3">
      <c r="A185" s="4" t="s">
        <v>9</v>
      </c>
      <c r="B185" s="1">
        <v>0</v>
      </c>
      <c r="C185" s="1">
        <v>0</v>
      </c>
      <c r="D185" s="1">
        <v>0</v>
      </c>
      <c r="E185" s="11" t="str">
        <f t="shared" si="21"/>
        <v>-</v>
      </c>
    </row>
    <row r="186" spans="1:5" x14ac:dyDescent="0.3">
      <c r="A186" s="4" t="s">
        <v>10</v>
      </c>
      <c r="B186" s="1">
        <v>29</v>
      </c>
      <c r="C186" s="1">
        <v>0</v>
      </c>
      <c r="D186" s="1">
        <v>29</v>
      </c>
      <c r="E186" s="11">
        <f t="shared" si="21"/>
        <v>1</v>
      </c>
    </row>
    <row r="187" spans="1:5" x14ac:dyDescent="0.3">
      <c r="A187" s="4" t="s">
        <v>13</v>
      </c>
      <c r="B187" s="1">
        <v>0</v>
      </c>
      <c r="C187" s="1">
        <v>0</v>
      </c>
      <c r="D187" s="1">
        <v>0</v>
      </c>
      <c r="E187" s="11" t="str">
        <f t="shared" si="21"/>
        <v>-</v>
      </c>
    </row>
    <row r="188" spans="1:5" x14ac:dyDescent="0.3">
      <c r="A188" s="4" t="s">
        <v>15</v>
      </c>
      <c r="B188" s="1">
        <v>35</v>
      </c>
      <c r="C188" s="1">
        <v>0</v>
      </c>
      <c r="D188" s="1">
        <v>35</v>
      </c>
      <c r="E188" s="11">
        <f t="shared" si="21"/>
        <v>1</v>
      </c>
    </row>
    <row r="189" spans="1:5" x14ac:dyDescent="0.3">
      <c r="A189" s="4" t="s">
        <v>7</v>
      </c>
      <c r="B189" s="1">
        <v>3</v>
      </c>
      <c r="C189" s="1">
        <v>0</v>
      </c>
      <c r="D189" s="1">
        <v>3</v>
      </c>
      <c r="E189" s="11">
        <f t="shared" si="21"/>
        <v>1</v>
      </c>
    </row>
    <row r="190" spans="1:5" x14ac:dyDescent="0.3">
      <c r="A190" s="4" t="s">
        <v>14</v>
      </c>
      <c r="B190" s="1">
        <v>2</v>
      </c>
      <c r="C190" s="1">
        <v>1</v>
      </c>
      <c r="D190" s="1">
        <v>3</v>
      </c>
      <c r="E190" s="11">
        <f t="shared" si="21"/>
        <v>0.66666666666666663</v>
      </c>
    </row>
    <row r="191" spans="1:5" x14ac:dyDescent="0.3">
      <c r="A191" s="8" t="s">
        <v>53</v>
      </c>
      <c r="B191" s="9">
        <f>SUM(B161,B150,B140,B130,B120,B109,B99,B79,B68,B58,B48,B38,B27,B171,B181)</f>
        <v>331</v>
      </c>
      <c r="C191" s="9">
        <f>SUM(C161,C150,C140,C130,C120,C109,C99,C79,C68,C58,C48,C38,C27,C171,C181)</f>
        <v>1</v>
      </c>
      <c r="D191" s="9">
        <f t="shared" si="26"/>
        <v>332</v>
      </c>
      <c r="E191" s="10">
        <f t="shared" si="21"/>
        <v>0.99698795180722888</v>
      </c>
    </row>
    <row r="193" spans="1:5" x14ac:dyDescent="0.3">
      <c r="A193" s="22" t="s">
        <v>54</v>
      </c>
      <c r="B193" s="7" t="s">
        <v>39</v>
      </c>
      <c r="C193" s="7" t="s">
        <v>40</v>
      </c>
      <c r="D193" s="7" t="s">
        <v>33</v>
      </c>
      <c r="E193" s="7" t="s">
        <v>39</v>
      </c>
    </row>
    <row r="194" spans="1:5" x14ac:dyDescent="0.3">
      <c r="A194" s="8" t="s">
        <v>4</v>
      </c>
      <c r="B194" s="9">
        <f>SUM(B195:B201)</f>
        <v>55</v>
      </c>
      <c r="C194" s="9">
        <f>SUM(C195:C201)</f>
        <v>1</v>
      </c>
      <c r="D194" s="9">
        <f>SUM(D195:D201)</f>
        <v>56</v>
      </c>
      <c r="E194" s="10">
        <f t="shared" ref="E194:E209" si="27">IFERROR((B194/D194),"-")</f>
        <v>0.9821428571428571</v>
      </c>
    </row>
    <row r="195" spans="1:5" x14ac:dyDescent="0.3">
      <c r="A195" s="4" t="s">
        <v>41</v>
      </c>
      <c r="B195" s="1">
        <v>10</v>
      </c>
      <c r="C195" s="1">
        <v>0</v>
      </c>
      <c r="D195" s="1">
        <v>10</v>
      </c>
      <c r="E195" s="11">
        <f t="shared" si="27"/>
        <v>1</v>
      </c>
    </row>
    <row r="196" spans="1:5" x14ac:dyDescent="0.3">
      <c r="A196" s="4" t="s">
        <v>43</v>
      </c>
      <c r="B196" s="1">
        <v>3</v>
      </c>
      <c r="C196" s="1">
        <v>0</v>
      </c>
      <c r="D196" s="1">
        <v>3</v>
      </c>
      <c r="E196" s="11">
        <f>IFERROR((B196/D196),"-")</f>
        <v>1</v>
      </c>
    </row>
    <row r="197" spans="1:5" x14ac:dyDescent="0.3">
      <c r="A197" s="4" t="s">
        <v>42</v>
      </c>
      <c r="B197" s="1">
        <v>2</v>
      </c>
      <c r="C197" s="1">
        <v>0</v>
      </c>
      <c r="D197" s="1">
        <v>2</v>
      </c>
      <c r="E197" s="11"/>
    </row>
    <row r="198" spans="1:5" x14ac:dyDescent="0.3">
      <c r="A198" s="4" t="s">
        <v>44</v>
      </c>
      <c r="B198" s="1">
        <v>12</v>
      </c>
      <c r="C198" s="1">
        <v>0</v>
      </c>
      <c r="D198" s="1">
        <v>12</v>
      </c>
      <c r="E198" s="11">
        <f>IFERROR((B198/D198),"-")</f>
        <v>1</v>
      </c>
    </row>
    <row r="199" spans="1:5" x14ac:dyDescent="0.3">
      <c r="A199" s="4" t="s">
        <v>45</v>
      </c>
      <c r="B199" s="1">
        <v>1</v>
      </c>
      <c r="C199" s="1">
        <v>0</v>
      </c>
      <c r="D199" s="1">
        <v>1</v>
      </c>
      <c r="E199" s="11">
        <f>IFERROR((B199/D199),"-")</f>
        <v>1</v>
      </c>
    </row>
    <row r="200" spans="1:5" x14ac:dyDescent="0.3">
      <c r="A200" s="4" t="s">
        <v>72</v>
      </c>
      <c r="B200" s="1">
        <v>3</v>
      </c>
      <c r="C200" s="1">
        <v>0</v>
      </c>
      <c r="D200" s="1">
        <v>3</v>
      </c>
      <c r="E200" s="11">
        <f t="shared" si="27"/>
        <v>1</v>
      </c>
    </row>
    <row r="201" spans="1:5" x14ac:dyDescent="0.3">
      <c r="A201" s="4" t="s">
        <v>68</v>
      </c>
      <c r="B201" s="1">
        <v>24</v>
      </c>
      <c r="C201" s="1">
        <v>1</v>
      </c>
      <c r="D201" s="1">
        <v>25</v>
      </c>
      <c r="E201" s="11">
        <f t="shared" si="27"/>
        <v>0.96</v>
      </c>
    </row>
    <row r="202" spans="1:5" x14ac:dyDescent="0.3">
      <c r="A202" s="8" t="s">
        <v>5</v>
      </c>
      <c r="B202" s="9">
        <f>SUM(B203:B208)</f>
        <v>38</v>
      </c>
      <c r="C202" s="9">
        <f>SUM(C203:C208)</f>
        <v>0</v>
      </c>
      <c r="D202" s="9">
        <f>SUM(D203:D208)</f>
        <v>38</v>
      </c>
      <c r="E202" s="10">
        <f t="shared" ref="E202:E207" si="28">IFERROR((B202/D202),"-")</f>
        <v>1</v>
      </c>
    </row>
    <row r="203" spans="1:5" x14ac:dyDescent="0.3">
      <c r="A203" s="4" t="s">
        <v>47</v>
      </c>
      <c r="B203" s="1">
        <v>4</v>
      </c>
      <c r="C203" s="1">
        <v>0</v>
      </c>
      <c r="D203" s="1">
        <v>4</v>
      </c>
      <c r="E203" s="11">
        <f t="shared" si="28"/>
        <v>1</v>
      </c>
    </row>
    <row r="204" spans="1:5" x14ac:dyDescent="0.3">
      <c r="A204" s="4" t="s">
        <v>48</v>
      </c>
      <c r="B204" s="1">
        <v>8</v>
      </c>
      <c r="C204" s="1">
        <v>0</v>
      </c>
      <c r="D204" s="1">
        <v>8</v>
      </c>
      <c r="E204" s="11">
        <f t="shared" si="28"/>
        <v>1</v>
      </c>
    </row>
    <row r="205" spans="1:5" x14ac:dyDescent="0.3">
      <c r="A205" s="4" t="s">
        <v>51</v>
      </c>
      <c r="B205" s="1">
        <v>2</v>
      </c>
      <c r="C205" s="1">
        <v>0</v>
      </c>
      <c r="D205" s="1">
        <v>2</v>
      </c>
      <c r="E205" s="11">
        <f t="shared" si="28"/>
        <v>1</v>
      </c>
    </row>
    <row r="206" spans="1:5" x14ac:dyDescent="0.3">
      <c r="A206" s="4" t="s">
        <v>73</v>
      </c>
      <c r="B206" s="1">
        <v>2</v>
      </c>
      <c r="C206" s="1">
        <v>0</v>
      </c>
      <c r="D206" s="1">
        <v>2</v>
      </c>
      <c r="E206" s="11">
        <f t="shared" si="28"/>
        <v>1</v>
      </c>
    </row>
    <row r="207" spans="1:5" x14ac:dyDescent="0.3">
      <c r="A207" s="4" t="s">
        <v>75</v>
      </c>
      <c r="B207" s="1">
        <v>9</v>
      </c>
      <c r="C207" s="1">
        <v>0</v>
      </c>
      <c r="D207" s="1">
        <v>9</v>
      </c>
      <c r="E207" s="11">
        <f t="shared" si="28"/>
        <v>1</v>
      </c>
    </row>
    <row r="208" spans="1:5" x14ac:dyDescent="0.3">
      <c r="A208" s="4" t="s">
        <v>68</v>
      </c>
      <c r="B208" s="1">
        <v>13</v>
      </c>
      <c r="C208" s="1">
        <v>0</v>
      </c>
      <c r="D208" s="1">
        <v>13</v>
      </c>
      <c r="E208" s="11">
        <f t="shared" si="27"/>
        <v>1</v>
      </c>
    </row>
    <row r="209" spans="1:5" x14ac:dyDescent="0.3">
      <c r="A209" s="8" t="s">
        <v>33</v>
      </c>
      <c r="B209" s="9">
        <f>SUM(B194,B202)</f>
        <v>93</v>
      </c>
      <c r="C209" s="9">
        <f>SUM(C194,C202)</f>
        <v>1</v>
      </c>
      <c r="D209" s="9">
        <f>SUM(D194,D202)</f>
        <v>94</v>
      </c>
      <c r="E209" s="10">
        <f t="shared" si="27"/>
        <v>0.98936170212765961</v>
      </c>
    </row>
    <row r="211" spans="1:5" x14ac:dyDescent="0.3">
      <c r="A211" s="22" t="s">
        <v>55</v>
      </c>
      <c r="B211" s="7" t="s">
        <v>39</v>
      </c>
      <c r="C211" s="7" t="s">
        <v>40</v>
      </c>
      <c r="D211" s="7" t="s">
        <v>33</v>
      </c>
      <c r="E211" s="7" t="s">
        <v>39</v>
      </c>
    </row>
    <row r="212" spans="1:5" x14ac:dyDescent="0.3">
      <c r="A212" s="13" t="s">
        <v>4</v>
      </c>
      <c r="B212" s="14">
        <f>SUM(B213,B234,B223,B245,B255,B265)</f>
        <v>31</v>
      </c>
      <c r="C212" s="14">
        <f>SUM(C213,C234,C223,C245,C265)</f>
        <v>0</v>
      </c>
      <c r="D212" s="14">
        <f>SUM(D213,D234,D223,D245,D265,D255)</f>
        <v>31</v>
      </c>
      <c r="E212" s="11">
        <f t="shared" ref="E212:E243" si="29">IFERROR((B212/D212),"-")</f>
        <v>1</v>
      </c>
    </row>
    <row r="213" spans="1:5" x14ac:dyDescent="0.3">
      <c r="A213" s="15" t="s">
        <v>41</v>
      </c>
      <c r="B213" s="9">
        <f>SUM(B214:B222)</f>
        <v>10</v>
      </c>
      <c r="C213" s="9">
        <f>SUM(C214:C222)</f>
        <v>0</v>
      </c>
      <c r="D213" s="9">
        <f t="shared" ref="D213:D307" si="30">SUM(B213:C213)</f>
        <v>10</v>
      </c>
      <c r="E213" s="10">
        <f t="shared" si="29"/>
        <v>1</v>
      </c>
    </row>
    <row r="214" spans="1:5" x14ac:dyDescent="0.3">
      <c r="A214" s="5" t="s">
        <v>12</v>
      </c>
      <c r="B214" s="1">
        <v>0</v>
      </c>
      <c r="C214" s="1">
        <v>0</v>
      </c>
      <c r="D214" s="1">
        <v>0</v>
      </c>
      <c r="E214" s="11" t="str">
        <f t="shared" si="29"/>
        <v>-</v>
      </c>
    </row>
    <row r="215" spans="1:5" x14ac:dyDescent="0.3">
      <c r="A215" s="5" t="s">
        <v>11</v>
      </c>
      <c r="B215" s="1">
        <v>2</v>
      </c>
      <c r="C215" s="1">
        <v>0</v>
      </c>
      <c r="D215" s="1">
        <v>2</v>
      </c>
      <c r="E215" s="11">
        <f t="shared" si="29"/>
        <v>1</v>
      </c>
    </row>
    <row r="216" spans="1:5" x14ac:dyDescent="0.3">
      <c r="A216" s="5" t="s">
        <v>34</v>
      </c>
      <c r="B216" s="1">
        <v>0</v>
      </c>
      <c r="C216" s="1">
        <v>0</v>
      </c>
      <c r="D216" s="1">
        <v>0</v>
      </c>
      <c r="E216" s="11" t="str">
        <f t="shared" si="29"/>
        <v>-</v>
      </c>
    </row>
    <row r="217" spans="1:5" x14ac:dyDescent="0.3">
      <c r="A217" s="5" t="s">
        <v>9</v>
      </c>
      <c r="B217" s="1">
        <v>0</v>
      </c>
      <c r="C217" s="1">
        <v>0</v>
      </c>
      <c r="D217" s="1">
        <v>0</v>
      </c>
      <c r="E217" s="11" t="str">
        <f t="shared" si="29"/>
        <v>-</v>
      </c>
    </row>
    <row r="218" spans="1:5" x14ac:dyDescent="0.3">
      <c r="A218" s="5" t="s">
        <v>10</v>
      </c>
      <c r="B218" s="1">
        <v>1</v>
      </c>
      <c r="C218" s="1">
        <v>0</v>
      </c>
      <c r="D218" s="1">
        <v>1</v>
      </c>
      <c r="E218" s="11">
        <f t="shared" si="29"/>
        <v>1</v>
      </c>
    </row>
    <row r="219" spans="1:5" x14ac:dyDescent="0.3">
      <c r="A219" s="5" t="s">
        <v>13</v>
      </c>
      <c r="B219" s="1">
        <v>0</v>
      </c>
      <c r="C219" s="1">
        <v>0</v>
      </c>
      <c r="D219" s="1">
        <v>0</v>
      </c>
      <c r="E219" s="11" t="str">
        <f t="shared" si="29"/>
        <v>-</v>
      </c>
    </row>
    <row r="220" spans="1:5" x14ac:dyDescent="0.3">
      <c r="A220" s="5" t="s">
        <v>15</v>
      </c>
      <c r="B220" s="1">
        <v>7</v>
      </c>
      <c r="C220" s="1">
        <v>0</v>
      </c>
      <c r="D220" s="1">
        <v>7</v>
      </c>
      <c r="E220" s="11">
        <f t="shared" si="29"/>
        <v>1</v>
      </c>
    </row>
    <row r="221" spans="1:5" x14ac:dyDescent="0.3">
      <c r="A221" s="5" t="s">
        <v>7</v>
      </c>
      <c r="B221" s="1">
        <v>0</v>
      </c>
      <c r="C221" s="1">
        <v>0</v>
      </c>
      <c r="D221" s="1">
        <v>0</v>
      </c>
      <c r="E221" s="11" t="str">
        <f t="shared" si="29"/>
        <v>-</v>
      </c>
    </row>
    <row r="222" spans="1:5" x14ac:dyDescent="0.3">
      <c r="A222" s="5" t="s">
        <v>14</v>
      </c>
      <c r="B222" s="1">
        <v>0</v>
      </c>
      <c r="C222" s="1">
        <v>0</v>
      </c>
      <c r="D222" s="1">
        <v>0</v>
      </c>
      <c r="E222" s="11" t="str">
        <f t="shared" si="29"/>
        <v>-</v>
      </c>
    </row>
    <row r="223" spans="1:5" x14ac:dyDescent="0.3">
      <c r="A223" s="15" t="s">
        <v>43</v>
      </c>
      <c r="B223" s="9">
        <f>SUM(B224:B232)</f>
        <v>3</v>
      </c>
      <c r="C223" s="9">
        <f>SUM(C224:C232)</f>
        <v>0</v>
      </c>
      <c r="D223" s="9">
        <f>SUM(B223:C223)</f>
        <v>3</v>
      </c>
      <c r="E223" s="10">
        <f t="shared" ref="E223:E232" si="31">IFERROR((B223/D223),"-")</f>
        <v>1</v>
      </c>
    </row>
    <row r="224" spans="1:5" x14ac:dyDescent="0.3">
      <c r="A224" s="5" t="s">
        <v>12</v>
      </c>
      <c r="B224" s="1">
        <v>0</v>
      </c>
      <c r="C224" s="1">
        <v>0</v>
      </c>
      <c r="D224" s="1">
        <v>0</v>
      </c>
      <c r="E224" s="11" t="str">
        <f t="shared" si="31"/>
        <v>-</v>
      </c>
    </row>
    <row r="225" spans="1:5" x14ac:dyDescent="0.3">
      <c r="A225" s="5" t="s">
        <v>11</v>
      </c>
      <c r="B225" s="1">
        <v>0</v>
      </c>
      <c r="C225" s="1">
        <v>0</v>
      </c>
      <c r="D225" s="1">
        <v>0</v>
      </c>
      <c r="E225" s="11" t="str">
        <f t="shared" si="31"/>
        <v>-</v>
      </c>
    </row>
    <row r="226" spans="1:5" x14ac:dyDescent="0.3">
      <c r="A226" s="5" t="s">
        <v>34</v>
      </c>
      <c r="B226" s="1">
        <v>0</v>
      </c>
      <c r="C226" s="1">
        <v>0</v>
      </c>
      <c r="D226" s="1">
        <v>0</v>
      </c>
      <c r="E226" s="11" t="str">
        <f t="shared" si="31"/>
        <v>-</v>
      </c>
    </row>
    <row r="227" spans="1:5" x14ac:dyDescent="0.3">
      <c r="A227" s="5" t="s">
        <v>9</v>
      </c>
      <c r="B227" s="1">
        <v>0</v>
      </c>
      <c r="C227" s="1">
        <v>0</v>
      </c>
      <c r="D227" s="1">
        <v>0</v>
      </c>
      <c r="E227" s="11" t="str">
        <f t="shared" si="31"/>
        <v>-</v>
      </c>
    </row>
    <row r="228" spans="1:5" x14ac:dyDescent="0.3">
      <c r="A228" s="5" t="s">
        <v>10</v>
      </c>
      <c r="B228" s="1">
        <v>1</v>
      </c>
      <c r="C228" s="1">
        <v>0</v>
      </c>
      <c r="D228" s="1">
        <v>1</v>
      </c>
      <c r="E228" s="11">
        <f t="shared" si="31"/>
        <v>1</v>
      </c>
    </row>
    <row r="229" spans="1:5" x14ac:dyDescent="0.3">
      <c r="A229" s="5" t="s">
        <v>13</v>
      </c>
      <c r="B229" s="1">
        <v>0</v>
      </c>
      <c r="C229" s="1">
        <v>0</v>
      </c>
      <c r="D229" s="1">
        <v>0</v>
      </c>
      <c r="E229" s="11" t="str">
        <f t="shared" si="31"/>
        <v>-</v>
      </c>
    </row>
    <row r="230" spans="1:5" x14ac:dyDescent="0.3">
      <c r="A230" s="5" t="s">
        <v>15</v>
      </c>
      <c r="B230" s="1">
        <v>0</v>
      </c>
      <c r="C230" s="1">
        <v>0</v>
      </c>
      <c r="D230" s="1">
        <v>0</v>
      </c>
      <c r="E230" s="11" t="str">
        <f t="shared" si="31"/>
        <v>-</v>
      </c>
    </row>
    <row r="231" spans="1:5" x14ac:dyDescent="0.3">
      <c r="A231" s="5" t="s">
        <v>7</v>
      </c>
      <c r="B231" s="1">
        <v>1</v>
      </c>
      <c r="C231" s="1">
        <v>0</v>
      </c>
      <c r="D231" s="1">
        <v>1</v>
      </c>
      <c r="E231" s="11">
        <f t="shared" si="31"/>
        <v>1</v>
      </c>
    </row>
    <row r="232" spans="1:5" x14ac:dyDescent="0.3">
      <c r="A232" s="5" t="s">
        <v>14</v>
      </c>
      <c r="B232" s="1">
        <v>1</v>
      </c>
      <c r="C232" s="1">
        <v>0</v>
      </c>
      <c r="D232" s="1">
        <v>1</v>
      </c>
      <c r="E232" s="11">
        <f t="shared" si="31"/>
        <v>1</v>
      </c>
    </row>
    <row r="233" spans="1:5" x14ac:dyDescent="0.3">
      <c r="A233" s="22" t="s">
        <v>55</v>
      </c>
      <c r="B233" s="7" t="s">
        <v>39</v>
      </c>
      <c r="C233" s="7" t="s">
        <v>40</v>
      </c>
      <c r="D233" s="7" t="s">
        <v>33</v>
      </c>
      <c r="E233" s="7" t="s">
        <v>39</v>
      </c>
    </row>
    <row r="234" spans="1:5" x14ac:dyDescent="0.3">
      <c r="A234" s="15" t="s">
        <v>42</v>
      </c>
      <c r="B234" s="9">
        <f>SUM(B235:B243)</f>
        <v>2</v>
      </c>
      <c r="C234" s="9">
        <f>SUM(C235:C243)</f>
        <v>0</v>
      </c>
      <c r="D234" s="9">
        <f t="shared" si="30"/>
        <v>2</v>
      </c>
      <c r="E234" s="10">
        <f t="shared" si="29"/>
        <v>1</v>
      </c>
    </row>
    <row r="235" spans="1:5" x14ac:dyDescent="0.3">
      <c r="A235" s="5" t="s">
        <v>12</v>
      </c>
      <c r="B235" s="1">
        <v>0</v>
      </c>
      <c r="C235" s="1">
        <v>0</v>
      </c>
      <c r="D235" s="1">
        <v>0</v>
      </c>
      <c r="E235" s="11" t="str">
        <f t="shared" si="29"/>
        <v>-</v>
      </c>
    </row>
    <row r="236" spans="1:5" x14ac:dyDescent="0.3">
      <c r="A236" s="5" t="s">
        <v>11</v>
      </c>
      <c r="B236" s="1">
        <v>0</v>
      </c>
      <c r="C236" s="1">
        <v>0</v>
      </c>
      <c r="D236" s="1">
        <v>0</v>
      </c>
      <c r="E236" s="11" t="str">
        <f t="shared" si="29"/>
        <v>-</v>
      </c>
    </row>
    <row r="237" spans="1:5" x14ac:dyDescent="0.3">
      <c r="A237" s="5" t="s">
        <v>34</v>
      </c>
      <c r="B237" s="1">
        <v>0</v>
      </c>
      <c r="C237" s="1">
        <v>0</v>
      </c>
      <c r="D237" s="1">
        <v>0</v>
      </c>
      <c r="E237" s="11" t="str">
        <f t="shared" si="29"/>
        <v>-</v>
      </c>
    </row>
    <row r="238" spans="1:5" x14ac:dyDescent="0.3">
      <c r="A238" s="5" t="s">
        <v>9</v>
      </c>
      <c r="B238" s="1">
        <v>0</v>
      </c>
      <c r="C238" s="1">
        <v>0</v>
      </c>
      <c r="D238" s="1">
        <v>0</v>
      </c>
      <c r="E238" s="11" t="str">
        <f t="shared" si="29"/>
        <v>-</v>
      </c>
    </row>
    <row r="239" spans="1:5" x14ac:dyDescent="0.3">
      <c r="A239" s="5" t="s">
        <v>10</v>
      </c>
      <c r="B239" s="1">
        <v>0</v>
      </c>
      <c r="C239" s="1">
        <v>0</v>
      </c>
      <c r="D239" s="1">
        <v>0</v>
      </c>
      <c r="E239" s="11" t="str">
        <f t="shared" si="29"/>
        <v>-</v>
      </c>
    </row>
    <row r="240" spans="1:5" x14ac:dyDescent="0.3">
      <c r="A240" s="5" t="s">
        <v>13</v>
      </c>
      <c r="B240" s="1">
        <v>0</v>
      </c>
      <c r="C240" s="1">
        <v>0</v>
      </c>
      <c r="D240" s="1">
        <v>0</v>
      </c>
      <c r="E240" s="11" t="str">
        <f t="shared" si="29"/>
        <v>-</v>
      </c>
    </row>
    <row r="241" spans="1:5" x14ac:dyDescent="0.3">
      <c r="A241" s="5" t="s">
        <v>15</v>
      </c>
      <c r="B241" s="1">
        <v>2</v>
      </c>
      <c r="C241" s="1">
        <v>0</v>
      </c>
      <c r="D241" s="1">
        <v>2</v>
      </c>
      <c r="E241" s="11">
        <f t="shared" si="29"/>
        <v>1</v>
      </c>
    </row>
    <row r="242" spans="1:5" x14ac:dyDescent="0.3">
      <c r="A242" s="5" t="s">
        <v>7</v>
      </c>
      <c r="B242" s="1">
        <v>0</v>
      </c>
      <c r="C242" s="1">
        <v>0</v>
      </c>
      <c r="D242" s="1">
        <v>0</v>
      </c>
      <c r="E242" s="11" t="str">
        <f t="shared" si="29"/>
        <v>-</v>
      </c>
    </row>
    <row r="243" spans="1:5" x14ac:dyDescent="0.3">
      <c r="A243" s="5" t="s">
        <v>14</v>
      </c>
      <c r="B243" s="1">
        <v>0</v>
      </c>
      <c r="C243" s="1">
        <v>0</v>
      </c>
      <c r="D243" s="1">
        <v>0</v>
      </c>
      <c r="E243" s="11" t="str">
        <f t="shared" si="29"/>
        <v>-</v>
      </c>
    </row>
    <row r="244" spans="1:5" x14ac:dyDescent="0.3">
      <c r="A244" s="22" t="s">
        <v>55</v>
      </c>
      <c r="B244" s="7" t="s">
        <v>39</v>
      </c>
      <c r="C244" s="7" t="s">
        <v>40</v>
      </c>
      <c r="D244" s="7" t="s">
        <v>33</v>
      </c>
      <c r="E244" s="7" t="s">
        <v>39</v>
      </c>
    </row>
    <row r="245" spans="1:5" x14ac:dyDescent="0.3">
      <c r="A245" s="15" t="s">
        <v>44</v>
      </c>
      <c r="B245" s="9">
        <f>SUM(B246:B254)</f>
        <v>12</v>
      </c>
      <c r="C245" s="9">
        <f>SUM(C246:C254)</f>
        <v>0</v>
      </c>
      <c r="D245" s="9">
        <f>SUM(B245:C245)</f>
        <v>12</v>
      </c>
      <c r="E245" s="10">
        <f t="shared" ref="E245:E264" si="32">IFERROR((B245/D245),"-")</f>
        <v>1</v>
      </c>
    </row>
    <row r="246" spans="1:5" x14ac:dyDescent="0.3">
      <c r="A246" s="5" t="s">
        <v>12</v>
      </c>
      <c r="B246" s="1">
        <v>0</v>
      </c>
      <c r="C246" s="1">
        <v>0</v>
      </c>
      <c r="D246" s="1">
        <v>0</v>
      </c>
      <c r="E246" s="11" t="str">
        <f t="shared" si="32"/>
        <v>-</v>
      </c>
    </row>
    <row r="247" spans="1:5" x14ac:dyDescent="0.3">
      <c r="A247" s="5" t="s">
        <v>11</v>
      </c>
      <c r="B247" s="1">
        <v>4</v>
      </c>
      <c r="C247" s="1">
        <v>0</v>
      </c>
      <c r="D247" s="1">
        <v>4</v>
      </c>
      <c r="E247" s="11">
        <f t="shared" si="32"/>
        <v>1</v>
      </c>
    </row>
    <row r="248" spans="1:5" x14ac:dyDescent="0.3">
      <c r="A248" s="5" t="s">
        <v>34</v>
      </c>
      <c r="B248" s="1">
        <v>0</v>
      </c>
      <c r="C248" s="1">
        <v>0</v>
      </c>
      <c r="D248" s="1">
        <v>0</v>
      </c>
      <c r="E248" s="11" t="str">
        <f t="shared" si="32"/>
        <v>-</v>
      </c>
    </row>
    <row r="249" spans="1:5" x14ac:dyDescent="0.3">
      <c r="A249" s="5" t="s">
        <v>9</v>
      </c>
      <c r="B249" s="1">
        <v>0</v>
      </c>
      <c r="C249" s="1">
        <v>0</v>
      </c>
      <c r="D249" s="1">
        <v>0</v>
      </c>
      <c r="E249" s="11" t="str">
        <f t="shared" si="32"/>
        <v>-</v>
      </c>
    </row>
    <row r="250" spans="1:5" x14ac:dyDescent="0.3">
      <c r="A250" s="5" t="s">
        <v>10</v>
      </c>
      <c r="B250" s="1">
        <v>1</v>
      </c>
      <c r="C250" s="1">
        <v>0</v>
      </c>
      <c r="D250" s="1">
        <v>1</v>
      </c>
      <c r="E250" s="11">
        <f t="shared" si="32"/>
        <v>1</v>
      </c>
    </row>
    <row r="251" spans="1:5" x14ac:dyDescent="0.3">
      <c r="A251" s="5" t="s">
        <v>13</v>
      </c>
      <c r="B251" s="1">
        <v>0</v>
      </c>
      <c r="C251" s="1">
        <v>0</v>
      </c>
      <c r="D251" s="1">
        <v>0</v>
      </c>
      <c r="E251" s="11" t="str">
        <f t="shared" si="32"/>
        <v>-</v>
      </c>
    </row>
    <row r="252" spans="1:5" x14ac:dyDescent="0.3">
      <c r="A252" s="5" t="s">
        <v>15</v>
      </c>
      <c r="B252" s="1">
        <v>5</v>
      </c>
      <c r="C252" s="1">
        <v>0</v>
      </c>
      <c r="D252" s="1">
        <v>5</v>
      </c>
      <c r="E252" s="11">
        <f t="shared" si="32"/>
        <v>1</v>
      </c>
    </row>
    <row r="253" spans="1:5" x14ac:dyDescent="0.3">
      <c r="A253" s="5" t="s">
        <v>7</v>
      </c>
      <c r="B253" s="1">
        <v>1</v>
      </c>
      <c r="C253" s="1">
        <v>0</v>
      </c>
      <c r="D253" s="1">
        <v>1</v>
      </c>
      <c r="E253" s="11">
        <f t="shared" si="32"/>
        <v>1</v>
      </c>
    </row>
    <row r="254" spans="1:5" x14ac:dyDescent="0.3">
      <c r="A254" s="5" t="s">
        <v>14</v>
      </c>
      <c r="B254" s="1">
        <v>1</v>
      </c>
      <c r="C254" s="1">
        <v>0</v>
      </c>
      <c r="D254" s="1">
        <v>1</v>
      </c>
      <c r="E254" s="11">
        <f t="shared" si="32"/>
        <v>1</v>
      </c>
    </row>
    <row r="255" spans="1:5" x14ac:dyDescent="0.3">
      <c r="A255" s="15" t="s">
        <v>45</v>
      </c>
      <c r="B255" s="9">
        <f>SUM(B256:B264)</f>
        <v>1</v>
      </c>
      <c r="C255" s="9">
        <f>SUM(C256:C264)</f>
        <v>0</v>
      </c>
      <c r="D255" s="9">
        <f>SUM(B255:C255)</f>
        <v>1</v>
      </c>
      <c r="E255" s="10">
        <f t="shared" si="32"/>
        <v>1</v>
      </c>
    </row>
    <row r="256" spans="1:5" x14ac:dyDescent="0.3">
      <c r="A256" s="5" t="s">
        <v>12</v>
      </c>
      <c r="B256" s="1">
        <v>0</v>
      </c>
      <c r="C256" s="1">
        <v>0</v>
      </c>
      <c r="D256" s="1">
        <v>0</v>
      </c>
      <c r="E256" s="11" t="str">
        <f t="shared" si="32"/>
        <v>-</v>
      </c>
    </row>
    <row r="257" spans="1:5" x14ac:dyDescent="0.3">
      <c r="A257" s="5" t="s">
        <v>11</v>
      </c>
      <c r="B257" s="1">
        <v>1</v>
      </c>
      <c r="C257" s="1">
        <v>0</v>
      </c>
      <c r="D257" s="1">
        <v>1</v>
      </c>
      <c r="E257" s="11">
        <f t="shared" si="32"/>
        <v>1</v>
      </c>
    </row>
    <row r="258" spans="1:5" x14ac:dyDescent="0.3">
      <c r="A258" s="5" t="s">
        <v>34</v>
      </c>
      <c r="B258" s="1">
        <v>0</v>
      </c>
      <c r="C258" s="1">
        <v>0</v>
      </c>
      <c r="D258" s="1">
        <v>0</v>
      </c>
      <c r="E258" s="11" t="str">
        <f t="shared" si="32"/>
        <v>-</v>
      </c>
    </row>
    <row r="259" spans="1:5" x14ac:dyDescent="0.3">
      <c r="A259" s="5" t="s">
        <v>9</v>
      </c>
      <c r="B259" s="1">
        <v>0</v>
      </c>
      <c r="C259" s="1">
        <v>0</v>
      </c>
      <c r="D259" s="1">
        <v>0</v>
      </c>
      <c r="E259" s="11" t="str">
        <f t="shared" si="32"/>
        <v>-</v>
      </c>
    </row>
    <row r="260" spans="1:5" x14ac:dyDescent="0.3">
      <c r="A260" s="5" t="s">
        <v>10</v>
      </c>
      <c r="B260" s="1">
        <v>0</v>
      </c>
      <c r="C260" s="1">
        <v>0</v>
      </c>
      <c r="D260" s="1">
        <v>0</v>
      </c>
      <c r="E260" s="11" t="str">
        <f t="shared" si="32"/>
        <v>-</v>
      </c>
    </row>
    <row r="261" spans="1:5" x14ac:dyDescent="0.3">
      <c r="A261" s="5" t="s">
        <v>13</v>
      </c>
      <c r="B261" s="1">
        <v>0</v>
      </c>
      <c r="C261" s="1">
        <v>0</v>
      </c>
      <c r="D261" s="1">
        <v>0</v>
      </c>
      <c r="E261" s="11" t="str">
        <f t="shared" si="32"/>
        <v>-</v>
      </c>
    </row>
    <row r="262" spans="1:5" x14ac:dyDescent="0.3">
      <c r="A262" s="5" t="s">
        <v>15</v>
      </c>
      <c r="B262" s="1">
        <v>0</v>
      </c>
      <c r="C262" s="1">
        <v>0</v>
      </c>
      <c r="D262" s="1">
        <v>0</v>
      </c>
      <c r="E262" s="11" t="str">
        <f t="shared" si="32"/>
        <v>-</v>
      </c>
    </row>
    <row r="263" spans="1:5" x14ac:dyDescent="0.3">
      <c r="A263" s="5" t="s">
        <v>7</v>
      </c>
      <c r="B263" s="1">
        <v>0</v>
      </c>
      <c r="C263" s="1">
        <v>0</v>
      </c>
      <c r="D263" s="1">
        <v>0</v>
      </c>
      <c r="E263" s="11" t="str">
        <f t="shared" si="32"/>
        <v>-</v>
      </c>
    </row>
    <row r="264" spans="1:5" x14ac:dyDescent="0.3">
      <c r="A264" s="5" t="s">
        <v>14</v>
      </c>
      <c r="B264" s="1">
        <v>0</v>
      </c>
      <c r="C264" s="1">
        <v>0</v>
      </c>
      <c r="D264" s="1">
        <v>0</v>
      </c>
      <c r="E264" s="11" t="str">
        <f t="shared" si="32"/>
        <v>-</v>
      </c>
    </row>
    <row r="265" spans="1:5" x14ac:dyDescent="0.3">
      <c r="A265" s="15" t="s">
        <v>72</v>
      </c>
      <c r="B265" s="9">
        <f>SUM(B266:B274)</f>
        <v>3</v>
      </c>
      <c r="C265" s="9">
        <f>SUM(C266:C274)</f>
        <v>0</v>
      </c>
      <c r="D265" s="9">
        <f t="shared" ref="D265" si="33">SUM(B265:C265)</f>
        <v>3</v>
      </c>
      <c r="E265" s="10">
        <f t="shared" ref="E265:E274" si="34">IFERROR((B265/D265),"-")</f>
        <v>1</v>
      </c>
    </row>
    <row r="266" spans="1:5" x14ac:dyDescent="0.3">
      <c r="A266" s="5" t="s">
        <v>12</v>
      </c>
      <c r="B266" s="1">
        <v>0</v>
      </c>
      <c r="C266" s="1">
        <v>0</v>
      </c>
      <c r="D266" s="1">
        <v>0</v>
      </c>
      <c r="E266" s="11" t="str">
        <f t="shared" si="34"/>
        <v>-</v>
      </c>
    </row>
    <row r="267" spans="1:5" x14ac:dyDescent="0.3">
      <c r="A267" s="5" t="s">
        <v>11</v>
      </c>
      <c r="B267" s="1">
        <v>2</v>
      </c>
      <c r="C267" s="1">
        <v>0</v>
      </c>
      <c r="D267" s="1">
        <v>2</v>
      </c>
      <c r="E267" s="11">
        <f t="shared" si="34"/>
        <v>1</v>
      </c>
    </row>
    <row r="268" spans="1:5" x14ac:dyDescent="0.3">
      <c r="A268" s="5" t="s">
        <v>34</v>
      </c>
      <c r="B268" s="1">
        <v>0</v>
      </c>
      <c r="C268" s="1">
        <v>0</v>
      </c>
      <c r="D268" s="1">
        <v>0</v>
      </c>
      <c r="E268" s="11" t="str">
        <f t="shared" si="34"/>
        <v>-</v>
      </c>
    </row>
    <row r="269" spans="1:5" x14ac:dyDescent="0.3">
      <c r="A269" s="5" t="s">
        <v>9</v>
      </c>
      <c r="B269" s="1">
        <v>0</v>
      </c>
      <c r="C269" s="1">
        <v>0</v>
      </c>
      <c r="D269" s="1">
        <v>0</v>
      </c>
      <c r="E269" s="11" t="str">
        <f t="shared" si="34"/>
        <v>-</v>
      </c>
    </row>
    <row r="270" spans="1:5" x14ac:dyDescent="0.3">
      <c r="A270" s="5" t="s">
        <v>10</v>
      </c>
      <c r="B270" s="1">
        <v>0</v>
      </c>
      <c r="C270" s="1">
        <v>0</v>
      </c>
      <c r="D270" s="1">
        <v>0</v>
      </c>
      <c r="E270" s="11" t="str">
        <f t="shared" si="34"/>
        <v>-</v>
      </c>
    </row>
    <row r="271" spans="1:5" x14ac:dyDescent="0.3">
      <c r="A271" s="5" t="s">
        <v>13</v>
      </c>
      <c r="B271" s="1">
        <v>0</v>
      </c>
      <c r="C271" s="1">
        <v>0</v>
      </c>
      <c r="D271" s="1">
        <v>0</v>
      </c>
      <c r="E271" s="11" t="str">
        <f t="shared" si="34"/>
        <v>-</v>
      </c>
    </row>
    <row r="272" spans="1:5" x14ac:dyDescent="0.3">
      <c r="A272" s="5" t="s">
        <v>15</v>
      </c>
      <c r="B272" s="1">
        <v>1</v>
      </c>
      <c r="C272" s="1">
        <v>0</v>
      </c>
      <c r="D272" s="1">
        <v>1</v>
      </c>
      <c r="E272" s="11">
        <f t="shared" si="34"/>
        <v>1</v>
      </c>
    </row>
    <row r="273" spans="1:5" x14ac:dyDescent="0.3">
      <c r="A273" s="5" t="s">
        <v>7</v>
      </c>
      <c r="B273" s="1">
        <v>0</v>
      </c>
      <c r="C273" s="1">
        <v>0</v>
      </c>
      <c r="D273" s="1">
        <v>0</v>
      </c>
      <c r="E273" s="11" t="str">
        <f t="shared" si="34"/>
        <v>-</v>
      </c>
    </row>
    <row r="274" spans="1:5" x14ac:dyDescent="0.3">
      <c r="A274" s="5" t="s">
        <v>14</v>
      </c>
      <c r="B274" s="1">
        <v>0</v>
      </c>
      <c r="C274" s="1">
        <v>0</v>
      </c>
      <c r="D274" s="1">
        <v>0</v>
      </c>
      <c r="E274" s="11" t="str">
        <f t="shared" si="34"/>
        <v>-</v>
      </c>
    </row>
    <row r="275" spans="1:5" x14ac:dyDescent="0.3">
      <c r="A275" s="22" t="s">
        <v>55</v>
      </c>
      <c r="B275" s="7" t="s">
        <v>39</v>
      </c>
      <c r="C275" s="7" t="s">
        <v>40</v>
      </c>
      <c r="D275" s="7" t="s">
        <v>33</v>
      </c>
      <c r="E275" s="7" t="s">
        <v>39</v>
      </c>
    </row>
    <row r="276" spans="1:5" x14ac:dyDescent="0.3">
      <c r="A276" s="13" t="s">
        <v>5</v>
      </c>
      <c r="B276" s="14">
        <f>SUM(B297,B307,B277,B328,B318,B287)</f>
        <v>62</v>
      </c>
      <c r="C276" s="14">
        <f>SUM(C297,C307,C277,C328,C287,C318)</f>
        <v>1</v>
      </c>
      <c r="D276" s="14">
        <f t="shared" si="30"/>
        <v>63</v>
      </c>
      <c r="E276" s="11">
        <f t="shared" ref="E276:E338" si="35">IFERROR((B276/D276),"-")</f>
        <v>0.98412698412698407</v>
      </c>
    </row>
    <row r="277" spans="1:5" x14ac:dyDescent="0.3">
      <c r="A277" s="15" t="s">
        <v>47</v>
      </c>
      <c r="B277" s="9">
        <f>SUM(B278:B286)</f>
        <v>4</v>
      </c>
      <c r="C277" s="9">
        <f>SUM(C278:C286)</f>
        <v>0</v>
      </c>
      <c r="D277" s="9">
        <f>SUM(B277:C277)</f>
        <v>4</v>
      </c>
      <c r="E277" s="10">
        <f t="shared" ref="E277:E296" si="36">IFERROR((B277/D277),"-")</f>
        <v>1</v>
      </c>
    </row>
    <row r="278" spans="1:5" x14ac:dyDescent="0.3">
      <c r="A278" s="5" t="s">
        <v>12</v>
      </c>
      <c r="B278" s="1">
        <v>0</v>
      </c>
      <c r="C278" s="1">
        <v>0</v>
      </c>
      <c r="D278" s="1">
        <v>0</v>
      </c>
      <c r="E278" s="11" t="str">
        <f t="shared" si="36"/>
        <v>-</v>
      </c>
    </row>
    <row r="279" spans="1:5" x14ac:dyDescent="0.3">
      <c r="A279" s="5" t="s">
        <v>11</v>
      </c>
      <c r="B279" s="1">
        <v>0</v>
      </c>
      <c r="C279" s="1">
        <v>0</v>
      </c>
      <c r="D279" s="1">
        <v>0</v>
      </c>
      <c r="E279" s="11" t="str">
        <f t="shared" si="36"/>
        <v>-</v>
      </c>
    </row>
    <row r="280" spans="1:5" x14ac:dyDescent="0.3">
      <c r="A280" s="5" t="s">
        <v>34</v>
      </c>
      <c r="B280" s="1">
        <v>0</v>
      </c>
      <c r="C280" s="1">
        <v>0</v>
      </c>
      <c r="D280" s="1">
        <v>0</v>
      </c>
      <c r="E280" s="11" t="str">
        <f t="shared" si="36"/>
        <v>-</v>
      </c>
    </row>
    <row r="281" spans="1:5" x14ac:dyDescent="0.3">
      <c r="A281" s="5" t="s">
        <v>9</v>
      </c>
      <c r="B281" s="1">
        <v>0</v>
      </c>
      <c r="C281" s="1">
        <v>0</v>
      </c>
      <c r="D281" s="1">
        <v>0</v>
      </c>
      <c r="E281" s="11" t="str">
        <f t="shared" si="36"/>
        <v>-</v>
      </c>
    </row>
    <row r="282" spans="1:5" x14ac:dyDescent="0.3">
      <c r="A282" s="5" t="s">
        <v>10</v>
      </c>
      <c r="B282" s="1">
        <v>2</v>
      </c>
      <c r="C282" s="1">
        <v>0</v>
      </c>
      <c r="D282" s="1">
        <v>2</v>
      </c>
      <c r="E282" s="11">
        <f t="shared" si="36"/>
        <v>1</v>
      </c>
    </row>
    <row r="283" spans="1:5" x14ac:dyDescent="0.3">
      <c r="A283" s="5" t="s">
        <v>13</v>
      </c>
      <c r="B283" s="1">
        <v>0</v>
      </c>
      <c r="C283" s="1">
        <v>0</v>
      </c>
      <c r="D283" s="1">
        <v>0</v>
      </c>
      <c r="E283" s="11" t="str">
        <f t="shared" si="36"/>
        <v>-</v>
      </c>
    </row>
    <row r="284" spans="1:5" x14ac:dyDescent="0.3">
      <c r="A284" s="5" t="s">
        <v>15</v>
      </c>
      <c r="B284" s="1">
        <v>2</v>
      </c>
      <c r="C284" s="1">
        <v>0</v>
      </c>
      <c r="D284" s="1">
        <v>2</v>
      </c>
      <c r="E284" s="11">
        <f t="shared" si="36"/>
        <v>1</v>
      </c>
    </row>
    <row r="285" spans="1:5" x14ac:dyDescent="0.3">
      <c r="A285" s="5" t="s">
        <v>7</v>
      </c>
      <c r="B285" s="1">
        <v>0</v>
      </c>
      <c r="C285" s="1">
        <v>0</v>
      </c>
      <c r="D285" s="1">
        <v>0</v>
      </c>
      <c r="E285" s="11" t="str">
        <f t="shared" si="36"/>
        <v>-</v>
      </c>
    </row>
    <row r="286" spans="1:5" x14ac:dyDescent="0.3">
      <c r="A286" s="5" t="s">
        <v>14</v>
      </c>
      <c r="B286" s="1">
        <v>0</v>
      </c>
      <c r="C286" s="1">
        <v>0</v>
      </c>
      <c r="D286" s="1">
        <v>0</v>
      </c>
      <c r="E286" s="11" t="str">
        <f t="shared" si="36"/>
        <v>-</v>
      </c>
    </row>
    <row r="287" spans="1:5" x14ac:dyDescent="0.3">
      <c r="A287" s="15" t="s">
        <v>48</v>
      </c>
      <c r="B287" s="9">
        <f>SUM(B288:B296)</f>
        <v>8</v>
      </c>
      <c r="C287" s="9">
        <f>SUM(C288:C296)</f>
        <v>0</v>
      </c>
      <c r="D287" s="9">
        <f>SUM(B287:C287)</f>
        <v>8</v>
      </c>
      <c r="E287" s="10">
        <f t="shared" si="36"/>
        <v>1</v>
      </c>
    </row>
    <row r="288" spans="1:5" x14ac:dyDescent="0.3">
      <c r="A288" s="5" t="s">
        <v>12</v>
      </c>
      <c r="B288" s="1">
        <v>0</v>
      </c>
      <c r="C288" s="1">
        <v>0</v>
      </c>
      <c r="D288" s="1">
        <v>0</v>
      </c>
      <c r="E288" s="11" t="str">
        <f t="shared" si="36"/>
        <v>-</v>
      </c>
    </row>
    <row r="289" spans="1:5" x14ac:dyDescent="0.3">
      <c r="A289" s="5" t="s">
        <v>11</v>
      </c>
      <c r="B289" s="1">
        <v>2</v>
      </c>
      <c r="C289" s="1">
        <v>0</v>
      </c>
      <c r="D289" s="1">
        <v>2</v>
      </c>
      <c r="E289" s="11">
        <f t="shared" si="36"/>
        <v>1</v>
      </c>
    </row>
    <row r="290" spans="1:5" x14ac:dyDescent="0.3">
      <c r="A290" s="5" t="s">
        <v>34</v>
      </c>
      <c r="B290" s="1">
        <v>0</v>
      </c>
      <c r="C290" s="1">
        <v>0</v>
      </c>
      <c r="D290" s="1">
        <v>0</v>
      </c>
      <c r="E290" s="11" t="str">
        <f t="shared" si="36"/>
        <v>-</v>
      </c>
    </row>
    <row r="291" spans="1:5" x14ac:dyDescent="0.3">
      <c r="A291" s="5" t="s">
        <v>9</v>
      </c>
      <c r="B291" s="1">
        <v>0</v>
      </c>
      <c r="C291" s="1">
        <v>0</v>
      </c>
      <c r="D291" s="1">
        <v>0</v>
      </c>
      <c r="E291" s="11" t="str">
        <f t="shared" si="36"/>
        <v>-</v>
      </c>
    </row>
    <row r="292" spans="1:5" x14ac:dyDescent="0.3">
      <c r="A292" s="5" t="s">
        <v>10</v>
      </c>
      <c r="B292" s="1">
        <v>1</v>
      </c>
      <c r="C292" s="1">
        <v>0</v>
      </c>
      <c r="D292" s="1">
        <v>1</v>
      </c>
      <c r="E292" s="11">
        <f t="shared" si="36"/>
        <v>1</v>
      </c>
    </row>
    <row r="293" spans="1:5" x14ac:dyDescent="0.3">
      <c r="A293" s="5" t="s">
        <v>13</v>
      </c>
      <c r="B293" s="1">
        <v>0</v>
      </c>
      <c r="C293" s="1">
        <v>0</v>
      </c>
      <c r="D293" s="1">
        <v>0</v>
      </c>
      <c r="E293" s="11" t="str">
        <f t="shared" si="36"/>
        <v>-</v>
      </c>
    </row>
    <row r="294" spans="1:5" x14ac:dyDescent="0.3">
      <c r="A294" s="5" t="s">
        <v>15</v>
      </c>
      <c r="B294" s="1">
        <v>5</v>
      </c>
      <c r="C294" s="1">
        <v>0</v>
      </c>
      <c r="D294" s="1">
        <v>5</v>
      </c>
      <c r="E294" s="11">
        <f t="shared" si="36"/>
        <v>1</v>
      </c>
    </row>
    <row r="295" spans="1:5" x14ac:dyDescent="0.3">
      <c r="A295" s="5" t="s">
        <v>7</v>
      </c>
      <c r="B295" s="1">
        <v>0</v>
      </c>
      <c r="C295" s="1">
        <v>0</v>
      </c>
      <c r="D295" s="1">
        <v>0</v>
      </c>
      <c r="E295" s="11" t="str">
        <f t="shared" si="36"/>
        <v>-</v>
      </c>
    </row>
    <row r="296" spans="1:5" x14ac:dyDescent="0.3">
      <c r="A296" s="5" t="s">
        <v>14</v>
      </c>
      <c r="B296" s="1">
        <v>0</v>
      </c>
      <c r="C296" s="1">
        <v>0</v>
      </c>
      <c r="D296" s="1">
        <v>0</v>
      </c>
      <c r="E296" s="11" t="str">
        <f t="shared" si="36"/>
        <v>-</v>
      </c>
    </row>
    <row r="297" spans="1:5" x14ac:dyDescent="0.3">
      <c r="A297" s="15" t="s">
        <v>51</v>
      </c>
      <c r="B297" s="9">
        <f>SUM(B298:B306)</f>
        <v>2</v>
      </c>
      <c r="C297" s="9">
        <f>SUM(C298:C306)</f>
        <v>0</v>
      </c>
      <c r="D297" s="9">
        <f t="shared" si="30"/>
        <v>2</v>
      </c>
      <c r="E297" s="10">
        <f t="shared" si="35"/>
        <v>1</v>
      </c>
    </row>
    <row r="298" spans="1:5" x14ac:dyDescent="0.3">
      <c r="A298" s="5" t="s">
        <v>12</v>
      </c>
      <c r="B298" s="1">
        <v>0</v>
      </c>
      <c r="C298" s="1">
        <v>0</v>
      </c>
      <c r="D298" s="1">
        <v>0</v>
      </c>
      <c r="E298" s="11" t="str">
        <f t="shared" si="35"/>
        <v>-</v>
      </c>
    </row>
    <row r="299" spans="1:5" x14ac:dyDescent="0.3">
      <c r="A299" s="5" t="s">
        <v>11</v>
      </c>
      <c r="B299" s="1">
        <v>0</v>
      </c>
      <c r="C299" s="1">
        <v>0</v>
      </c>
      <c r="D299" s="1">
        <v>0</v>
      </c>
      <c r="E299" s="11" t="str">
        <f t="shared" si="35"/>
        <v>-</v>
      </c>
    </row>
    <row r="300" spans="1:5" x14ac:dyDescent="0.3">
      <c r="A300" s="5" t="s">
        <v>34</v>
      </c>
      <c r="B300" s="1">
        <v>0</v>
      </c>
      <c r="C300" s="1">
        <v>0</v>
      </c>
      <c r="D300" s="1">
        <v>0</v>
      </c>
      <c r="E300" s="11" t="str">
        <f t="shared" si="35"/>
        <v>-</v>
      </c>
    </row>
    <row r="301" spans="1:5" x14ac:dyDescent="0.3">
      <c r="A301" s="5" t="s">
        <v>9</v>
      </c>
      <c r="B301" s="1">
        <v>0</v>
      </c>
      <c r="C301" s="1">
        <v>0</v>
      </c>
      <c r="D301" s="1">
        <v>0</v>
      </c>
      <c r="E301" s="11" t="str">
        <f t="shared" si="35"/>
        <v>-</v>
      </c>
    </row>
    <row r="302" spans="1:5" x14ac:dyDescent="0.3">
      <c r="A302" s="5" t="s">
        <v>10</v>
      </c>
      <c r="B302" s="1">
        <v>1</v>
      </c>
      <c r="C302" s="1">
        <v>0</v>
      </c>
      <c r="D302" s="1">
        <v>1</v>
      </c>
      <c r="E302" s="11">
        <f t="shared" si="35"/>
        <v>1</v>
      </c>
    </row>
    <row r="303" spans="1:5" x14ac:dyDescent="0.3">
      <c r="A303" s="5" t="s">
        <v>13</v>
      </c>
      <c r="B303" s="1">
        <v>0</v>
      </c>
      <c r="C303" s="1">
        <v>0</v>
      </c>
      <c r="D303" s="1">
        <v>0</v>
      </c>
      <c r="E303" s="11" t="str">
        <f t="shared" si="35"/>
        <v>-</v>
      </c>
    </row>
    <row r="304" spans="1:5" x14ac:dyDescent="0.3">
      <c r="A304" s="5" t="s">
        <v>15</v>
      </c>
      <c r="B304" s="1">
        <v>0</v>
      </c>
      <c r="C304" s="1">
        <v>0</v>
      </c>
      <c r="D304" s="1">
        <v>0</v>
      </c>
      <c r="E304" s="11" t="str">
        <f t="shared" si="35"/>
        <v>-</v>
      </c>
    </row>
    <row r="305" spans="1:5" x14ac:dyDescent="0.3">
      <c r="A305" s="5" t="s">
        <v>7</v>
      </c>
      <c r="B305" s="1">
        <v>1</v>
      </c>
      <c r="C305" s="1">
        <v>0</v>
      </c>
      <c r="D305" s="1">
        <v>1</v>
      </c>
      <c r="E305" s="11">
        <f t="shared" si="35"/>
        <v>1</v>
      </c>
    </row>
    <row r="306" spans="1:5" x14ac:dyDescent="0.3">
      <c r="A306" s="5" t="s">
        <v>14</v>
      </c>
      <c r="B306" s="1">
        <v>0</v>
      </c>
      <c r="C306" s="1">
        <v>0</v>
      </c>
      <c r="D306" s="1">
        <v>0</v>
      </c>
      <c r="E306" s="11" t="str">
        <f t="shared" si="35"/>
        <v>-</v>
      </c>
    </row>
    <row r="307" spans="1:5" x14ac:dyDescent="0.3">
      <c r="A307" s="15" t="s">
        <v>73</v>
      </c>
      <c r="B307" s="9">
        <f>SUM(B308:B316)</f>
        <v>2</v>
      </c>
      <c r="C307" s="9">
        <f>SUM(C308:C316)</f>
        <v>0</v>
      </c>
      <c r="D307" s="9">
        <f t="shared" si="30"/>
        <v>2</v>
      </c>
      <c r="E307" s="10">
        <f t="shared" si="35"/>
        <v>1</v>
      </c>
    </row>
    <row r="308" spans="1:5" x14ac:dyDescent="0.3">
      <c r="A308" s="5" t="s">
        <v>12</v>
      </c>
      <c r="B308" s="1">
        <v>0</v>
      </c>
      <c r="C308" s="1">
        <v>0</v>
      </c>
      <c r="D308" s="1">
        <v>0</v>
      </c>
      <c r="E308" s="11" t="str">
        <f t="shared" si="35"/>
        <v>-</v>
      </c>
    </row>
    <row r="309" spans="1:5" x14ac:dyDescent="0.3">
      <c r="A309" s="5" t="s">
        <v>11</v>
      </c>
      <c r="B309" s="1">
        <v>2</v>
      </c>
      <c r="C309" s="1">
        <v>0</v>
      </c>
      <c r="D309" s="1">
        <v>2</v>
      </c>
      <c r="E309" s="11">
        <f t="shared" si="35"/>
        <v>1</v>
      </c>
    </row>
    <row r="310" spans="1:5" x14ac:dyDescent="0.3">
      <c r="A310" s="5" t="s">
        <v>34</v>
      </c>
      <c r="B310" s="1">
        <v>0</v>
      </c>
      <c r="C310" s="1">
        <v>0</v>
      </c>
      <c r="D310" s="1">
        <v>0</v>
      </c>
      <c r="E310" s="11" t="str">
        <f t="shared" si="35"/>
        <v>-</v>
      </c>
    </row>
    <row r="311" spans="1:5" x14ac:dyDescent="0.3">
      <c r="A311" s="5" t="s">
        <v>9</v>
      </c>
      <c r="B311" s="1">
        <v>0</v>
      </c>
      <c r="C311" s="1">
        <v>0</v>
      </c>
      <c r="D311" s="1">
        <v>0</v>
      </c>
      <c r="E311" s="11" t="str">
        <f t="shared" si="35"/>
        <v>-</v>
      </c>
    </row>
    <row r="312" spans="1:5" x14ac:dyDescent="0.3">
      <c r="A312" s="5" t="s">
        <v>10</v>
      </c>
      <c r="B312" s="1">
        <v>0</v>
      </c>
      <c r="C312" s="1">
        <v>0</v>
      </c>
      <c r="D312" s="1">
        <v>0</v>
      </c>
      <c r="E312" s="11" t="str">
        <f t="shared" si="35"/>
        <v>-</v>
      </c>
    </row>
    <row r="313" spans="1:5" x14ac:dyDescent="0.3">
      <c r="A313" s="5" t="s">
        <v>13</v>
      </c>
      <c r="B313" s="1">
        <v>0</v>
      </c>
      <c r="C313" s="1">
        <v>0</v>
      </c>
      <c r="D313" s="1">
        <v>0</v>
      </c>
      <c r="E313" s="11" t="str">
        <f t="shared" si="35"/>
        <v>-</v>
      </c>
    </row>
    <row r="314" spans="1:5" x14ac:dyDescent="0.3">
      <c r="A314" s="5" t="s">
        <v>15</v>
      </c>
      <c r="B314" s="1">
        <v>0</v>
      </c>
      <c r="C314" s="1">
        <v>0</v>
      </c>
      <c r="D314" s="1">
        <v>0</v>
      </c>
      <c r="E314" s="11" t="str">
        <f t="shared" si="35"/>
        <v>-</v>
      </c>
    </row>
    <row r="315" spans="1:5" x14ac:dyDescent="0.3">
      <c r="A315" s="5" t="s">
        <v>7</v>
      </c>
      <c r="B315" s="1">
        <v>0</v>
      </c>
      <c r="C315" s="1">
        <v>0</v>
      </c>
      <c r="D315" s="1">
        <v>0</v>
      </c>
      <c r="E315" s="11" t="str">
        <f t="shared" si="35"/>
        <v>-</v>
      </c>
    </row>
    <row r="316" spans="1:5" x14ac:dyDescent="0.3">
      <c r="A316" s="5" t="s">
        <v>14</v>
      </c>
      <c r="B316" s="1">
        <v>0</v>
      </c>
      <c r="C316" s="1">
        <v>0</v>
      </c>
      <c r="D316" s="1">
        <v>0</v>
      </c>
      <c r="E316" s="11" t="str">
        <f t="shared" si="35"/>
        <v>-</v>
      </c>
    </row>
    <row r="317" spans="1:5" x14ac:dyDescent="0.3">
      <c r="A317" s="22" t="s">
        <v>55</v>
      </c>
      <c r="B317" s="7" t="s">
        <v>39</v>
      </c>
      <c r="C317" s="7" t="s">
        <v>40</v>
      </c>
      <c r="D317" s="7" t="s">
        <v>33</v>
      </c>
      <c r="E317" s="7" t="s">
        <v>39</v>
      </c>
    </row>
    <row r="318" spans="1:5" x14ac:dyDescent="0.3">
      <c r="A318" s="15" t="s">
        <v>75</v>
      </c>
      <c r="B318" s="9">
        <f>SUM(B319:B327)</f>
        <v>9</v>
      </c>
      <c r="C318" s="9">
        <f>SUM(C319:C327)</f>
        <v>0</v>
      </c>
      <c r="D318" s="9">
        <f>SUM(B318:C318)</f>
        <v>9</v>
      </c>
      <c r="E318" s="10">
        <f t="shared" ref="E318:E327" si="37">IFERROR((B318/D318),"-")</f>
        <v>1</v>
      </c>
    </row>
    <row r="319" spans="1:5" x14ac:dyDescent="0.3">
      <c r="A319" s="5" t="s">
        <v>12</v>
      </c>
      <c r="B319" s="1">
        <v>0</v>
      </c>
      <c r="C319" s="1">
        <v>0</v>
      </c>
      <c r="D319" s="1">
        <v>0</v>
      </c>
      <c r="E319" s="11" t="str">
        <f t="shared" si="37"/>
        <v>-</v>
      </c>
    </row>
    <row r="320" spans="1:5" x14ac:dyDescent="0.3">
      <c r="A320" s="5" t="s">
        <v>11</v>
      </c>
      <c r="B320" s="1">
        <v>1</v>
      </c>
      <c r="C320" s="1">
        <v>0</v>
      </c>
      <c r="D320" s="1">
        <v>1</v>
      </c>
      <c r="E320" s="11">
        <f t="shared" si="37"/>
        <v>1</v>
      </c>
    </row>
    <row r="321" spans="1:5" x14ac:dyDescent="0.3">
      <c r="A321" s="5" t="s">
        <v>34</v>
      </c>
      <c r="B321" s="1">
        <v>0</v>
      </c>
      <c r="C321" s="1">
        <v>0</v>
      </c>
      <c r="D321" s="1">
        <v>0</v>
      </c>
      <c r="E321" s="11" t="str">
        <f t="shared" si="37"/>
        <v>-</v>
      </c>
    </row>
    <row r="322" spans="1:5" x14ac:dyDescent="0.3">
      <c r="A322" s="5" t="s">
        <v>9</v>
      </c>
      <c r="B322" s="1">
        <v>0</v>
      </c>
      <c r="C322" s="1">
        <v>0</v>
      </c>
      <c r="D322" s="1">
        <v>0</v>
      </c>
      <c r="E322" s="11" t="str">
        <f t="shared" si="37"/>
        <v>-</v>
      </c>
    </row>
    <row r="323" spans="1:5" x14ac:dyDescent="0.3">
      <c r="A323" s="5" t="s">
        <v>10</v>
      </c>
      <c r="B323" s="1">
        <v>2</v>
      </c>
      <c r="C323" s="1">
        <v>0</v>
      </c>
      <c r="D323" s="1">
        <v>2</v>
      </c>
      <c r="E323" s="11">
        <f t="shared" si="37"/>
        <v>1</v>
      </c>
    </row>
    <row r="324" spans="1:5" x14ac:dyDescent="0.3">
      <c r="A324" s="5" t="s">
        <v>13</v>
      </c>
      <c r="B324" s="1">
        <v>0</v>
      </c>
      <c r="C324" s="1">
        <v>0</v>
      </c>
      <c r="D324" s="1">
        <v>0</v>
      </c>
      <c r="E324" s="11" t="str">
        <f t="shared" si="37"/>
        <v>-</v>
      </c>
    </row>
    <row r="325" spans="1:5" x14ac:dyDescent="0.3">
      <c r="A325" s="5" t="s">
        <v>15</v>
      </c>
      <c r="B325" s="1">
        <v>6</v>
      </c>
      <c r="C325" s="1">
        <v>0</v>
      </c>
      <c r="D325" s="1">
        <v>6</v>
      </c>
      <c r="E325" s="11">
        <f t="shared" si="37"/>
        <v>1</v>
      </c>
    </row>
    <row r="326" spans="1:5" x14ac:dyDescent="0.3">
      <c r="A326" s="5" t="s">
        <v>7</v>
      </c>
      <c r="B326" s="1">
        <v>0</v>
      </c>
      <c r="C326" s="1">
        <v>0</v>
      </c>
      <c r="D326" s="1">
        <v>0</v>
      </c>
      <c r="E326" s="11" t="str">
        <f t="shared" si="37"/>
        <v>-</v>
      </c>
    </row>
    <row r="327" spans="1:5" x14ac:dyDescent="0.3">
      <c r="A327" s="5" t="s">
        <v>14</v>
      </c>
      <c r="B327" s="1">
        <v>0</v>
      </c>
      <c r="C327" s="1">
        <v>0</v>
      </c>
      <c r="D327" s="1">
        <v>0</v>
      </c>
      <c r="E327" s="11" t="str">
        <f t="shared" si="37"/>
        <v>-</v>
      </c>
    </row>
    <row r="328" spans="1:5" x14ac:dyDescent="0.3">
      <c r="A328" s="15" t="s">
        <v>68</v>
      </c>
      <c r="B328" s="9">
        <f>SUM(B329:B337)</f>
        <v>37</v>
      </c>
      <c r="C328" s="9">
        <f>SUM(C329:C337)</f>
        <v>1</v>
      </c>
      <c r="D328" s="9">
        <f t="shared" ref="D328" si="38">SUM(B328:C328)</f>
        <v>38</v>
      </c>
      <c r="E328" s="10">
        <f t="shared" si="35"/>
        <v>0.97368421052631582</v>
      </c>
    </row>
    <row r="329" spans="1:5" x14ac:dyDescent="0.3">
      <c r="A329" s="5" t="s">
        <v>12</v>
      </c>
      <c r="B329" s="1">
        <v>0</v>
      </c>
      <c r="C329" s="1">
        <v>0</v>
      </c>
      <c r="D329" s="1">
        <v>0</v>
      </c>
      <c r="E329" s="11" t="str">
        <f t="shared" si="35"/>
        <v>-</v>
      </c>
    </row>
    <row r="330" spans="1:5" x14ac:dyDescent="0.3">
      <c r="A330" s="5" t="s">
        <v>11</v>
      </c>
      <c r="B330" s="1">
        <v>8</v>
      </c>
      <c r="C330" s="1">
        <v>0</v>
      </c>
      <c r="D330" s="1">
        <v>8</v>
      </c>
      <c r="E330" s="11">
        <f t="shared" si="35"/>
        <v>1</v>
      </c>
    </row>
    <row r="331" spans="1:5" x14ac:dyDescent="0.3">
      <c r="A331" s="5" t="s">
        <v>34</v>
      </c>
      <c r="B331" s="1">
        <v>0</v>
      </c>
      <c r="C331" s="1">
        <v>0</v>
      </c>
      <c r="D331" s="1">
        <v>0</v>
      </c>
      <c r="E331" s="11" t="str">
        <f t="shared" si="35"/>
        <v>-</v>
      </c>
    </row>
    <row r="332" spans="1:5" x14ac:dyDescent="0.3">
      <c r="A332" s="5" t="s">
        <v>9</v>
      </c>
      <c r="B332" s="1">
        <v>0</v>
      </c>
      <c r="C332" s="1">
        <v>0</v>
      </c>
      <c r="D332" s="1">
        <v>0</v>
      </c>
      <c r="E332" s="11" t="str">
        <f t="shared" si="35"/>
        <v>-</v>
      </c>
    </row>
    <row r="333" spans="1:5" x14ac:dyDescent="0.3">
      <c r="A333" s="5" t="s">
        <v>10</v>
      </c>
      <c r="B333" s="1">
        <v>19</v>
      </c>
      <c r="C333" s="1">
        <v>0</v>
      </c>
      <c r="D333" s="1">
        <v>19</v>
      </c>
      <c r="E333" s="11">
        <f t="shared" si="35"/>
        <v>1</v>
      </c>
    </row>
    <row r="334" spans="1:5" x14ac:dyDescent="0.3">
      <c r="A334" s="5" t="s">
        <v>13</v>
      </c>
      <c r="B334" s="1">
        <v>0</v>
      </c>
      <c r="C334" s="1">
        <v>0</v>
      </c>
      <c r="D334" s="1">
        <v>0</v>
      </c>
      <c r="E334" s="11" t="str">
        <f t="shared" si="35"/>
        <v>-</v>
      </c>
    </row>
    <row r="335" spans="1:5" x14ac:dyDescent="0.3">
      <c r="A335" s="5" t="s">
        <v>15</v>
      </c>
      <c r="B335" s="1">
        <v>8</v>
      </c>
      <c r="C335" s="1">
        <v>0</v>
      </c>
      <c r="D335" s="1">
        <v>8</v>
      </c>
      <c r="E335" s="11">
        <f t="shared" si="35"/>
        <v>1</v>
      </c>
    </row>
    <row r="336" spans="1:5" x14ac:dyDescent="0.3">
      <c r="A336" s="5" t="s">
        <v>7</v>
      </c>
      <c r="B336" s="1">
        <v>2</v>
      </c>
      <c r="C336" s="1">
        <v>0</v>
      </c>
      <c r="D336" s="1">
        <v>2</v>
      </c>
      <c r="E336" s="11">
        <f t="shared" si="35"/>
        <v>1</v>
      </c>
    </row>
    <row r="337" spans="1:5" x14ac:dyDescent="0.3">
      <c r="A337" s="5" t="s">
        <v>14</v>
      </c>
      <c r="B337" s="1">
        <v>0</v>
      </c>
      <c r="C337" s="1">
        <v>1</v>
      </c>
      <c r="D337" s="1">
        <v>1</v>
      </c>
      <c r="E337" s="11">
        <f t="shared" si="35"/>
        <v>0</v>
      </c>
    </row>
    <row r="338" spans="1:5" x14ac:dyDescent="0.3">
      <c r="A338" s="16" t="s">
        <v>53</v>
      </c>
      <c r="B338" s="12">
        <f>SUM(B318,B328,B277,B307,B297,B245,B223,B234,B213,B265,B287,B255)</f>
        <v>93</v>
      </c>
      <c r="C338" s="12">
        <f>SUM(C318,C328,C277,C307,C297,C245,C223,C234,C213,C265,C287,C255)</f>
        <v>1</v>
      </c>
      <c r="D338" s="12">
        <f>SUM(D318,D328,D277,D307,D297,D245,D223,D234,D213,D265,D287,D255)</f>
        <v>94</v>
      </c>
      <c r="E338" s="17">
        <f t="shared" si="35"/>
        <v>0.98936170212765961</v>
      </c>
    </row>
  </sheetData>
  <sortState xmlns:xlrd2="http://schemas.microsoft.com/office/spreadsheetml/2017/richdata2" ref="A14:C20">
    <sortCondition ref="A14:A20"/>
  </sortState>
  <pageMargins left="0.7" right="0.7" top="0.75" bottom="0.40572916666666664" header="0.3" footer="0.3"/>
  <pageSetup scale="94" fitToWidth="0" fitToHeight="0" orientation="portrait" r:id="rId1"/>
  <headerFooter>
    <oddHeader>&amp;C&amp;"Century Gothic,Bold"&amp;12&amp;A</oddHeader>
  </headerFooter>
  <rowBreaks count="8" manualBreakCount="8">
    <brk id="36" max="16383" man="1"/>
    <brk id="77" max="16383" man="1"/>
    <brk id="118" max="16383" man="1"/>
    <brk id="159" max="16383" man="1"/>
    <brk id="192" max="16383" man="1"/>
    <brk id="232" max="16383" man="1"/>
    <brk id="274" max="16383" man="1"/>
    <brk id="316" max="16383" man="1"/>
  </rowBreaks>
  <customProperties>
    <customPr name="EpmWorksheetKeyString_GU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1"/>
  </sheetPr>
  <dimension ref="A1:E14"/>
  <sheetViews>
    <sheetView zoomScaleNormal="100" workbookViewId="0"/>
  </sheetViews>
  <sheetFormatPr defaultRowHeight="12.75" x14ac:dyDescent="0.2"/>
  <cols>
    <col min="1" max="1" width="62.140625" style="36" bestFit="1" customWidth="1"/>
    <col min="2" max="2" width="8.5703125" style="18" bestFit="1" customWidth="1"/>
    <col min="3" max="3" width="11.140625" style="18" bestFit="1" customWidth="1"/>
    <col min="4" max="4" width="17" style="18" bestFit="1" customWidth="1"/>
  </cols>
  <sheetData>
    <row r="1" spans="1:5" s="1" customFormat="1" ht="17.25" x14ac:dyDescent="0.3">
      <c r="A1" s="22" t="s">
        <v>69</v>
      </c>
      <c r="B1" s="7" t="s">
        <v>37</v>
      </c>
      <c r="C1" s="7" t="s">
        <v>36</v>
      </c>
      <c r="D1" s="7" t="s">
        <v>35</v>
      </c>
      <c r="E1" s="2"/>
    </row>
    <row r="2" spans="1:5" s="1" customFormat="1" ht="17.25" x14ac:dyDescent="0.3">
      <c r="A2" s="29" t="s">
        <v>28</v>
      </c>
      <c r="B2" s="1">
        <v>116</v>
      </c>
      <c r="C2" s="1">
        <v>92</v>
      </c>
      <c r="D2" s="21">
        <f>IFERROR(SUM(C2/B2),"-")</f>
        <v>0.7931034482758621</v>
      </c>
      <c r="E2" s="3"/>
    </row>
    <row r="3" spans="1:5" s="1" customFormat="1" ht="17.25" x14ac:dyDescent="0.3">
      <c r="A3" s="29" t="s">
        <v>29</v>
      </c>
      <c r="B3" s="6"/>
      <c r="C3" s="6"/>
      <c r="D3" s="21" t="str">
        <f>IFERROR(SUM(C3/B3),"-")</f>
        <v>-</v>
      </c>
      <c r="E3" s="3"/>
    </row>
    <row r="14" spans="1:5" ht="17.25" x14ac:dyDescent="0.3">
      <c r="A14" s="29"/>
    </row>
  </sheetData>
  <pageMargins left="0.53125" right="0.5" top="0.875" bottom="0.75" header="0.3" footer="0.3"/>
  <pageSetup orientation="landscape" r:id="rId1"/>
  <headerFooter>
    <oddHeader>&amp;C&amp;"Century Gothic,Bold"&amp;12&amp;A</oddHeader>
  </headerFooter>
  <customProperties>
    <customPr name="EpmWorksheetKeyString_GU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1"/>
    <pageSetUpPr fitToPage="1"/>
  </sheetPr>
  <dimension ref="A1:E43"/>
  <sheetViews>
    <sheetView zoomScaleNormal="100" workbookViewId="0"/>
  </sheetViews>
  <sheetFormatPr defaultColWidth="9.140625" defaultRowHeight="12.75" customHeight="1" x14ac:dyDescent="0.3"/>
  <cols>
    <col min="1" max="1" width="24" style="29" bestFit="1" customWidth="1"/>
    <col min="2" max="2" width="48.28515625" style="1" bestFit="1" customWidth="1"/>
    <col min="3" max="3" width="20.140625" style="6" bestFit="1" customWidth="1"/>
    <col min="4" max="4" width="19.42578125" style="6" bestFit="1" customWidth="1"/>
    <col min="5" max="5" width="30.5703125" style="6" bestFit="1" customWidth="1"/>
    <col min="6" max="16384" width="9.140625" style="1"/>
  </cols>
  <sheetData>
    <row r="1" spans="1:5" ht="17.25" x14ac:dyDescent="0.3">
      <c r="A1" s="32" t="s">
        <v>0</v>
      </c>
      <c r="B1" s="2"/>
      <c r="C1" s="12"/>
      <c r="D1" s="12"/>
      <c r="E1" s="12"/>
    </row>
    <row r="2" spans="1:5" ht="17.25" x14ac:dyDescent="0.3">
      <c r="A2" s="33" t="s">
        <v>56</v>
      </c>
      <c r="B2" s="23" t="s">
        <v>57</v>
      </c>
      <c r="C2" s="23" t="s">
        <v>58</v>
      </c>
    </row>
    <row r="3" spans="1:5" ht="17.25" x14ac:dyDescent="0.3">
      <c r="A3" s="28" t="s">
        <v>70</v>
      </c>
      <c r="B3" s="28" t="s">
        <v>26</v>
      </c>
      <c r="C3" s="19">
        <v>4</v>
      </c>
    </row>
    <row r="4" spans="1:5" ht="17.25" x14ac:dyDescent="0.3">
      <c r="A4" s="28" t="s">
        <v>70</v>
      </c>
      <c r="B4" s="28" t="s">
        <v>27</v>
      </c>
      <c r="C4" s="19">
        <v>67</v>
      </c>
    </row>
    <row r="5" spans="1:5" ht="17.25" x14ac:dyDescent="0.3">
      <c r="A5" s="35" t="s">
        <v>25</v>
      </c>
      <c r="B5" s="25"/>
      <c r="C5" s="26">
        <f>SUM(C3:C4)</f>
        <v>71</v>
      </c>
    </row>
    <row r="6" spans="1:5" ht="17.25" x14ac:dyDescent="0.3">
      <c r="A6" s="34" t="s">
        <v>1</v>
      </c>
    </row>
    <row r="7" spans="1:5" ht="17.25" x14ac:dyDescent="0.3">
      <c r="A7" s="32" t="s">
        <v>2</v>
      </c>
      <c r="B7" s="2"/>
      <c r="C7" s="12"/>
      <c r="D7" s="12"/>
      <c r="E7" s="12"/>
    </row>
    <row r="8" spans="1:5" ht="17.25" x14ac:dyDescent="0.3">
      <c r="A8" s="33" t="s">
        <v>56</v>
      </c>
      <c r="B8" s="23" t="s">
        <v>57</v>
      </c>
      <c r="C8" s="23" t="s">
        <v>58</v>
      </c>
      <c r="D8" s="24" t="s">
        <v>59</v>
      </c>
      <c r="E8" s="24" t="s">
        <v>60</v>
      </c>
    </row>
    <row r="9" spans="1:5" ht="17.25" x14ac:dyDescent="0.3">
      <c r="A9" s="28" t="s">
        <v>70</v>
      </c>
      <c r="B9" s="28" t="s">
        <v>26</v>
      </c>
      <c r="C9" s="19">
        <v>4</v>
      </c>
      <c r="D9" s="19">
        <v>1</v>
      </c>
      <c r="E9" s="20">
        <f>IFERROR((D9/C9),"-")</f>
        <v>0.25</v>
      </c>
    </row>
    <row r="10" spans="1:5" ht="17.25" x14ac:dyDescent="0.3">
      <c r="A10" s="28" t="s">
        <v>70</v>
      </c>
      <c r="B10" s="28" t="s">
        <v>27</v>
      </c>
      <c r="C10" s="19">
        <v>67</v>
      </c>
      <c r="D10" s="19">
        <v>43</v>
      </c>
      <c r="E10" s="20">
        <f>IFERROR((D10/C10),"-")</f>
        <v>0.64179104477611937</v>
      </c>
    </row>
    <row r="11" spans="1:5" ht="17.25" x14ac:dyDescent="0.3">
      <c r="A11" s="35" t="s">
        <v>25</v>
      </c>
      <c r="B11" s="25"/>
      <c r="C11" s="26">
        <f>SUM(C9:C10)</f>
        <v>71</v>
      </c>
      <c r="D11" s="26">
        <f>SUM(D9:D10)</f>
        <v>44</v>
      </c>
      <c r="E11" s="27">
        <f>IFERROR((D11/C11),"-")</f>
        <v>0.61971830985915488</v>
      </c>
    </row>
    <row r="12" spans="1:5" ht="17.25" x14ac:dyDescent="0.3">
      <c r="A12" s="34" t="s">
        <v>1</v>
      </c>
    </row>
    <row r="13" spans="1:5" ht="17.25" x14ac:dyDescent="0.3">
      <c r="A13" s="32" t="s">
        <v>3</v>
      </c>
      <c r="B13" s="2"/>
      <c r="C13" s="12"/>
      <c r="D13" s="12"/>
      <c r="E13" s="12"/>
    </row>
    <row r="14" spans="1:5" ht="17.25" x14ac:dyDescent="0.3">
      <c r="A14" s="33" t="s">
        <v>56</v>
      </c>
      <c r="B14" s="23" t="s">
        <v>32</v>
      </c>
      <c r="C14" s="23" t="s">
        <v>58</v>
      </c>
      <c r="D14" s="24" t="s">
        <v>59</v>
      </c>
      <c r="E14" s="24" t="s">
        <v>60</v>
      </c>
    </row>
    <row r="15" spans="1:5" ht="17.25" x14ac:dyDescent="0.3">
      <c r="A15" s="28" t="s">
        <v>70</v>
      </c>
      <c r="B15" s="28" t="s">
        <v>4</v>
      </c>
      <c r="C15" s="19">
        <v>36</v>
      </c>
      <c r="D15" s="19">
        <v>21</v>
      </c>
      <c r="E15" s="20">
        <f>IFERROR((D15/C15),"-")</f>
        <v>0.58333333333333337</v>
      </c>
    </row>
    <row r="16" spans="1:5" ht="17.25" x14ac:dyDescent="0.3">
      <c r="A16" s="28" t="s">
        <v>70</v>
      </c>
      <c r="B16" s="28" t="s">
        <v>5</v>
      </c>
      <c r="C16" s="19">
        <v>35</v>
      </c>
      <c r="D16" s="19">
        <v>23</v>
      </c>
      <c r="E16" s="20">
        <f>IFERROR((D16/C16),"-")</f>
        <v>0.65714285714285714</v>
      </c>
    </row>
    <row r="17" spans="1:5" ht="17.25" x14ac:dyDescent="0.3">
      <c r="A17" s="34" t="s">
        <v>1</v>
      </c>
    </row>
    <row r="18" spans="1:5" ht="17.25" x14ac:dyDescent="0.3">
      <c r="A18" s="32" t="s">
        <v>6</v>
      </c>
      <c r="B18" s="2"/>
      <c r="C18" s="12"/>
      <c r="D18" s="12"/>
      <c r="E18" s="12"/>
    </row>
    <row r="19" spans="1:5" ht="17.25" x14ac:dyDescent="0.3">
      <c r="A19" s="33" t="s">
        <v>56</v>
      </c>
      <c r="B19" s="23" t="s">
        <v>61</v>
      </c>
      <c r="C19" s="23" t="s">
        <v>58</v>
      </c>
      <c r="D19" s="24" t="s">
        <v>59</v>
      </c>
      <c r="E19" s="24" t="s">
        <v>60</v>
      </c>
    </row>
    <row r="20" spans="1:5" ht="17.25" x14ac:dyDescent="0.3">
      <c r="A20" s="28" t="s">
        <v>70</v>
      </c>
      <c r="B20" s="28" t="s">
        <v>12</v>
      </c>
      <c r="C20" s="19">
        <v>5</v>
      </c>
      <c r="D20" s="19">
        <v>2</v>
      </c>
      <c r="E20" s="20">
        <f t="shared" ref="E20:E28" si="0">IFERROR((D20/C20),"-")</f>
        <v>0.4</v>
      </c>
    </row>
    <row r="21" spans="1:5" ht="17.25" x14ac:dyDescent="0.3">
      <c r="A21" s="28" t="s">
        <v>70</v>
      </c>
      <c r="B21" s="28" t="s">
        <v>11</v>
      </c>
      <c r="C21" s="19">
        <v>13</v>
      </c>
      <c r="D21" s="19">
        <v>5</v>
      </c>
      <c r="E21" s="20">
        <f t="shared" si="0"/>
        <v>0.38461538461538464</v>
      </c>
    </row>
    <row r="22" spans="1:5" ht="17.25" x14ac:dyDescent="0.3">
      <c r="A22" s="28" t="s">
        <v>70</v>
      </c>
      <c r="B22" s="28" t="s">
        <v>8</v>
      </c>
      <c r="C22" s="19"/>
      <c r="D22" s="19"/>
      <c r="E22" s="20" t="str">
        <f t="shared" si="0"/>
        <v>-</v>
      </c>
    </row>
    <row r="23" spans="1:5" ht="17.25" x14ac:dyDescent="0.3">
      <c r="A23" s="28" t="s">
        <v>70</v>
      </c>
      <c r="B23" s="28" t="s">
        <v>9</v>
      </c>
      <c r="C23" s="19">
        <v>2</v>
      </c>
      <c r="D23" s="19">
        <v>1</v>
      </c>
      <c r="E23" s="20">
        <f t="shared" si="0"/>
        <v>0.5</v>
      </c>
    </row>
    <row r="24" spans="1:5" ht="17.25" x14ac:dyDescent="0.3">
      <c r="A24" s="28" t="s">
        <v>70</v>
      </c>
      <c r="B24" s="28" t="s">
        <v>10</v>
      </c>
      <c r="C24" s="19">
        <v>3</v>
      </c>
      <c r="D24" s="19">
        <v>1</v>
      </c>
      <c r="E24" s="20">
        <f t="shared" si="0"/>
        <v>0.33333333333333331</v>
      </c>
    </row>
    <row r="25" spans="1:5" ht="17.25" x14ac:dyDescent="0.3">
      <c r="A25" s="28" t="s">
        <v>70</v>
      </c>
      <c r="B25" s="28" t="s">
        <v>13</v>
      </c>
      <c r="C25" s="19"/>
      <c r="D25" s="19"/>
      <c r="E25" s="20" t="str">
        <f t="shared" si="0"/>
        <v>-</v>
      </c>
    </row>
    <row r="26" spans="1:5" ht="17.25" x14ac:dyDescent="0.3">
      <c r="A26" s="28" t="s">
        <v>70</v>
      </c>
      <c r="B26" s="1" t="s">
        <v>15</v>
      </c>
      <c r="C26" s="19">
        <v>44</v>
      </c>
      <c r="D26" s="19">
        <v>34</v>
      </c>
      <c r="E26" s="20">
        <f t="shared" si="0"/>
        <v>0.77272727272727271</v>
      </c>
    </row>
    <row r="27" spans="1:5" ht="17.25" x14ac:dyDescent="0.3">
      <c r="A27" s="28" t="s">
        <v>70</v>
      </c>
      <c r="B27" s="28" t="s">
        <v>7</v>
      </c>
      <c r="C27" s="19">
        <v>4</v>
      </c>
      <c r="D27" s="19">
        <v>1</v>
      </c>
      <c r="E27" s="20">
        <f t="shared" si="0"/>
        <v>0.25</v>
      </c>
    </row>
    <row r="28" spans="1:5" ht="17.25" x14ac:dyDescent="0.3">
      <c r="A28" s="28" t="s">
        <v>70</v>
      </c>
      <c r="B28" s="1" t="s">
        <v>14</v>
      </c>
      <c r="C28" s="19"/>
      <c r="D28" s="19"/>
      <c r="E28" s="20" t="str">
        <f t="shared" si="0"/>
        <v>-</v>
      </c>
    </row>
    <row r="29" spans="1:5" ht="17.25" x14ac:dyDescent="0.3">
      <c r="A29" s="34" t="s">
        <v>1</v>
      </c>
    </row>
    <row r="30" spans="1:5" ht="17.25" x14ac:dyDescent="0.3">
      <c r="A30" s="32" t="s">
        <v>16</v>
      </c>
      <c r="B30" s="2"/>
      <c r="C30" s="12"/>
      <c r="D30" s="12"/>
      <c r="E30" s="12"/>
    </row>
    <row r="31" spans="1:5" ht="17.25" x14ac:dyDescent="0.3">
      <c r="A31" s="33" t="s">
        <v>56</v>
      </c>
      <c r="B31" s="23" t="s">
        <v>63</v>
      </c>
      <c r="C31" s="23" t="s">
        <v>58</v>
      </c>
      <c r="D31" s="24" t="s">
        <v>59</v>
      </c>
      <c r="E31" s="24" t="s">
        <v>60</v>
      </c>
    </row>
    <row r="32" spans="1:5" ht="17.25" x14ac:dyDescent="0.3">
      <c r="A32" s="28" t="s">
        <v>70</v>
      </c>
      <c r="B32" s="28" t="s">
        <v>16</v>
      </c>
      <c r="C32" s="19">
        <v>16</v>
      </c>
      <c r="D32" s="19">
        <v>8</v>
      </c>
      <c r="E32" s="20">
        <f>IFERROR((D32/C32),"-")</f>
        <v>0.5</v>
      </c>
    </row>
    <row r="33" spans="1:5" ht="17.25" x14ac:dyDescent="0.3">
      <c r="A33" s="28" t="s">
        <v>70</v>
      </c>
      <c r="C33" s="19">
        <v>55</v>
      </c>
      <c r="D33" s="19">
        <v>36</v>
      </c>
      <c r="E33" s="20">
        <f>IFERROR((D33/C33),"-")</f>
        <v>0.65454545454545454</v>
      </c>
    </row>
    <row r="34" spans="1:5" ht="17.25" x14ac:dyDescent="0.3">
      <c r="A34" s="34" t="s">
        <v>1</v>
      </c>
    </row>
    <row r="35" spans="1:5" ht="17.25" x14ac:dyDescent="0.3">
      <c r="A35" s="32" t="s">
        <v>17</v>
      </c>
      <c r="B35" s="2"/>
      <c r="C35" s="12"/>
      <c r="D35" s="12"/>
      <c r="E35" s="12"/>
    </row>
    <row r="36" spans="1:5" ht="17.25" x14ac:dyDescent="0.3">
      <c r="A36" s="33" t="s">
        <v>56</v>
      </c>
      <c r="B36" s="23" t="s">
        <v>62</v>
      </c>
      <c r="C36" s="23" t="s">
        <v>58</v>
      </c>
      <c r="D36" s="24" t="s">
        <v>59</v>
      </c>
      <c r="E36" s="24" t="s">
        <v>60</v>
      </c>
    </row>
    <row r="37" spans="1:5" ht="17.25" x14ac:dyDescent="0.3">
      <c r="A37" s="28" t="s">
        <v>70</v>
      </c>
      <c r="B37" s="28" t="s">
        <v>18</v>
      </c>
      <c r="C37" s="19">
        <v>21</v>
      </c>
      <c r="D37" s="19">
        <v>16</v>
      </c>
      <c r="E37" s="20">
        <f>IFERROR((D37/C37),"-")</f>
        <v>0.76190476190476186</v>
      </c>
    </row>
    <row r="38" spans="1:5" ht="17.25" x14ac:dyDescent="0.3">
      <c r="A38" s="28" t="s">
        <v>70</v>
      </c>
      <c r="C38" s="19">
        <v>50</v>
      </c>
      <c r="D38" s="19">
        <v>28</v>
      </c>
      <c r="E38" s="20">
        <f>IFERROR((D38/C38),"-")</f>
        <v>0.56000000000000005</v>
      </c>
    </row>
    <row r="39" spans="1:5" ht="17.25" x14ac:dyDescent="0.3">
      <c r="A39" s="34" t="s">
        <v>1</v>
      </c>
    </row>
    <row r="40" spans="1:5" ht="17.25" x14ac:dyDescent="0.3">
      <c r="A40" s="32" t="s">
        <v>19</v>
      </c>
      <c r="B40" s="2"/>
      <c r="C40" s="12"/>
      <c r="D40" s="12"/>
      <c r="E40" s="12"/>
    </row>
    <row r="41" spans="1:5" ht="17.25" x14ac:dyDescent="0.3">
      <c r="A41" s="33" t="s">
        <v>56</v>
      </c>
      <c r="B41" s="23" t="s">
        <v>64</v>
      </c>
      <c r="C41" s="23" t="s">
        <v>58</v>
      </c>
      <c r="D41" s="24" t="s">
        <v>59</v>
      </c>
      <c r="E41" s="24" t="s">
        <v>60</v>
      </c>
    </row>
    <row r="42" spans="1:5" ht="17.25" x14ac:dyDescent="0.3">
      <c r="A42" s="28" t="s">
        <v>70</v>
      </c>
      <c r="B42" s="28" t="s">
        <v>20</v>
      </c>
      <c r="C42" s="19">
        <v>34</v>
      </c>
      <c r="D42" s="19">
        <v>20</v>
      </c>
      <c r="E42" s="20">
        <f>IFERROR((D42/C42),"-")</f>
        <v>0.58823529411764708</v>
      </c>
    </row>
    <row r="43" spans="1:5" ht="17.25" x14ac:dyDescent="0.3">
      <c r="A43" s="28" t="s">
        <v>70</v>
      </c>
      <c r="C43" s="19">
        <v>37</v>
      </c>
      <c r="D43" s="19">
        <v>24</v>
      </c>
      <c r="E43" s="20">
        <f>IFERROR((D43/C43),"-")</f>
        <v>0.64864864864864868</v>
      </c>
    </row>
  </sheetData>
  <pageMargins left="0.7" right="0.7" top="0.75" bottom="0.75" header="0.3" footer="0.3"/>
  <pageSetup scale="89" fitToHeight="0" orientation="landscape" r:id="rId1"/>
  <headerFooter>
    <oddHeader>&amp;C&amp;"Century Gothic,Bold"&amp;12&amp;A</oddHeader>
  </headerFooter>
  <rowBreaks count="1" manualBreakCount="1">
    <brk id="29" max="16383" man="1"/>
  </rowBreaks>
  <customProperties>
    <customPr name="EpmWorksheetKeyString_GUID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1"/>
    <pageSetUpPr fitToPage="1"/>
  </sheetPr>
  <dimension ref="A1:I42"/>
  <sheetViews>
    <sheetView zoomScaleNormal="100" workbookViewId="0"/>
  </sheetViews>
  <sheetFormatPr defaultColWidth="9.140625" defaultRowHeight="12.75" customHeight="1" x14ac:dyDescent="0.3"/>
  <cols>
    <col min="1" max="1" width="24" style="29" bestFit="1" customWidth="1"/>
    <col min="2" max="2" width="48.28515625" style="1" bestFit="1" customWidth="1"/>
    <col min="3" max="3" width="20.140625" style="6" bestFit="1" customWidth="1"/>
    <col min="4" max="4" width="17" style="6" bestFit="1" customWidth="1"/>
    <col min="5" max="5" width="19.42578125" style="6" bestFit="1" customWidth="1"/>
    <col min="6" max="6" width="17" style="6" bestFit="1" customWidth="1"/>
    <col min="7" max="7" width="19.42578125" style="6" bestFit="1" customWidth="1"/>
    <col min="8" max="8" width="17" style="6" bestFit="1" customWidth="1"/>
    <col min="9" max="9" width="19.42578125" style="6" bestFit="1" customWidth="1"/>
    <col min="10" max="16384" width="9.140625" style="1"/>
  </cols>
  <sheetData>
    <row r="1" spans="1:9" s="2" customFormat="1" ht="15" x14ac:dyDescent="0.2">
      <c r="A1" s="32" t="s">
        <v>0</v>
      </c>
      <c r="C1" s="12"/>
      <c r="D1" s="12"/>
      <c r="E1" s="12"/>
      <c r="F1" s="12"/>
      <c r="G1" s="12"/>
      <c r="H1" s="12"/>
      <c r="I1" s="12"/>
    </row>
    <row r="2" spans="1:9" ht="17.25" x14ac:dyDescent="0.3">
      <c r="A2" s="33" t="s">
        <v>56</v>
      </c>
      <c r="B2" s="23" t="s">
        <v>57</v>
      </c>
    </row>
    <row r="3" spans="1:9" ht="17.25" x14ac:dyDescent="0.3">
      <c r="A3" s="28" t="s">
        <v>70</v>
      </c>
      <c r="B3" s="19">
        <v>71</v>
      </c>
    </row>
    <row r="4" spans="1:9" ht="17.25" x14ac:dyDescent="0.3">
      <c r="A4" s="34" t="s">
        <v>1</v>
      </c>
    </row>
    <row r="5" spans="1:9" s="2" customFormat="1" ht="15" x14ac:dyDescent="0.2">
      <c r="A5" s="32" t="s">
        <v>21</v>
      </c>
      <c r="C5" s="12"/>
      <c r="D5" s="12"/>
      <c r="E5" s="12"/>
      <c r="F5" s="12"/>
      <c r="G5" s="12"/>
      <c r="H5" s="12"/>
      <c r="I5" s="12"/>
    </row>
    <row r="6" spans="1:9" ht="17.25" x14ac:dyDescent="0.3">
      <c r="A6" s="33" t="s">
        <v>56</v>
      </c>
      <c r="B6" s="23" t="s">
        <v>57</v>
      </c>
      <c r="C6" s="23" t="s">
        <v>58</v>
      </c>
      <c r="D6" s="23" t="s">
        <v>65</v>
      </c>
      <c r="E6" s="23" t="s">
        <v>22</v>
      </c>
      <c r="F6" s="23" t="s">
        <v>66</v>
      </c>
      <c r="G6" s="23" t="s">
        <v>30</v>
      </c>
      <c r="H6" s="23" t="s">
        <v>67</v>
      </c>
      <c r="I6" s="23" t="s">
        <v>31</v>
      </c>
    </row>
    <row r="7" spans="1:9" ht="17.25" x14ac:dyDescent="0.3">
      <c r="A7" s="28" t="s">
        <v>70</v>
      </c>
      <c r="B7" s="28" t="s">
        <v>26</v>
      </c>
      <c r="C7" s="19">
        <v>4</v>
      </c>
      <c r="D7" s="19"/>
      <c r="E7" s="20">
        <f>IFERROR((D7/C7),"-")</f>
        <v>0</v>
      </c>
      <c r="F7" s="19">
        <v>1</v>
      </c>
      <c r="G7" s="20">
        <f>IFERROR((F7/C7),"-")</f>
        <v>0.25</v>
      </c>
      <c r="H7" s="19">
        <v>1</v>
      </c>
      <c r="I7" s="30">
        <f>IFERROR((H7/C7),"-")</f>
        <v>0.25</v>
      </c>
    </row>
    <row r="8" spans="1:9" ht="17.25" x14ac:dyDescent="0.3">
      <c r="A8" s="28" t="s">
        <v>70</v>
      </c>
      <c r="B8" s="28" t="s">
        <v>27</v>
      </c>
      <c r="C8" s="19">
        <v>67</v>
      </c>
      <c r="D8" s="19"/>
      <c r="E8" s="20">
        <f>IFERROR((D8/C8),"-")</f>
        <v>0</v>
      </c>
      <c r="F8" s="19">
        <v>43</v>
      </c>
      <c r="G8" s="30">
        <f>IFERROR((F8/C8),"-")</f>
        <v>0.64179104477611937</v>
      </c>
      <c r="H8" s="19">
        <v>43</v>
      </c>
      <c r="I8" s="30">
        <f>IFERROR((H8/C8),"-")</f>
        <v>0.64179104477611937</v>
      </c>
    </row>
    <row r="9" spans="1:9" ht="17.25" x14ac:dyDescent="0.3">
      <c r="A9" s="35" t="s">
        <v>25</v>
      </c>
      <c r="B9" s="25"/>
      <c r="C9" s="26">
        <f>SUM(C7:C8)</f>
        <v>71</v>
      </c>
      <c r="D9" s="26">
        <f>SUM(D7:D8)</f>
        <v>0</v>
      </c>
      <c r="E9" s="27">
        <f>IFERROR((D9/C9),"-")</f>
        <v>0</v>
      </c>
      <c r="F9" s="26">
        <f>SUM(F7:F8)</f>
        <v>44</v>
      </c>
      <c r="G9" s="31">
        <f>IFERROR((F9/C9),"-")</f>
        <v>0.61971830985915488</v>
      </c>
      <c r="H9" s="26">
        <f>SUM(H7:H8)</f>
        <v>44</v>
      </c>
      <c r="I9" s="31">
        <f>IFERROR((H9/C9),"-")</f>
        <v>0.61971830985915488</v>
      </c>
    </row>
    <row r="10" spans="1:9" ht="17.25" x14ac:dyDescent="0.3">
      <c r="A10" s="34" t="s">
        <v>1</v>
      </c>
    </row>
    <row r="11" spans="1:9" s="2" customFormat="1" ht="15" x14ac:dyDescent="0.2">
      <c r="A11" s="32" t="s">
        <v>23</v>
      </c>
      <c r="C11" s="12"/>
      <c r="D11" s="12"/>
      <c r="E11" s="12"/>
      <c r="F11" s="12"/>
      <c r="G11" s="12"/>
      <c r="H11" s="12"/>
      <c r="I11" s="12"/>
    </row>
    <row r="12" spans="1:9" ht="17.25" x14ac:dyDescent="0.3">
      <c r="A12" s="33" t="s">
        <v>56</v>
      </c>
      <c r="B12" s="23" t="s">
        <v>32</v>
      </c>
      <c r="C12" s="23" t="s">
        <v>58</v>
      </c>
      <c r="D12" s="23" t="s">
        <v>65</v>
      </c>
      <c r="E12" s="23" t="s">
        <v>22</v>
      </c>
      <c r="F12" s="23" t="s">
        <v>66</v>
      </c>
      <c r="G12" s="23" t="s">
        <v>30</v>
      </c>
      <c r="H12" s="23" t="s">
        <v>67</v>
      </c>
      <c r="I12" s="23" t="s">
        <v>31</v>
      </c>
    </row>
    <row r="13" spans="1:9" ht="17.25" x14ac:dyDescent="0.3">
      <c r="A13" s="28" t="s">
        <v>70</v>
      </c>
      <c r="B13" s="28" t="s">
        <v>4</v>
      </c>
      <c r="C13" s="19">
        <v>36</v>
      </c>
      <c r="D13" s="19">
        <v>14</v>
      </c>
      <c r="E13" s="20">
        <f>IFERROR((D13/C13),"-")</f>
        <v>0.3888888888888889</v>
      </c>
      <c r="F13" s="19">
        <v>21</v>
      </c>
      <c r="G13" s="30">
        <f>IFERROR((F13/C13),"-")</f>
        <v>0.58333333333333337</v>
      </c>
      <c r="H13" s="19">
        <v>21</v>
      </c>
      <c r="I13" s="30">
        <f>IFERROR((H13/C13),"-")</f>
        <v>0.58333333333333337</v>
      </c>
    </row>
    <row r="14" spans="1:9" ht="17.25" x14ac:dyDescent="0.3">
      <c r="A14" s="34" t="s">
        <v>70</v>
      </c>
      <c r="B14" s="28" t="s">
        <v>5</v>
      </c>
      <c r="C14" s="19">
        <v>35</v>
      </c>
      <c r="D14" s="19">
        <v>15</v>
      </c>
      <c r="E14" s="20">
        <f>IFERROR((D14/C14),"-")</f>
        <v>0.42857142857142855</v>
      </c>
      <c r="F14" s="19">
        <v>23</v>
      </c>
      <c r="G14" s="30">
        <f>IFERROR((F14/C14),"-")</f>
        <v>0.65714285714285714</v>
      </c>
      <c r="H14" s="19">
        <v>23</v>
      </c>
      <c r="I14" s="30">
        <f>IFERROR((H14/C14),"-")</f>
        <v>0.65714285714285714</v>
      </c>
    </row>
    <row r="15" spans="1:9" ht="17.25" x14ac:dyDescent="0.3">
      <c r="A15" s="34" t="s">
        <v>1</v>
      </c>
    </row>
    <row r="16" spans="1:9" s="2" customFormat="1" ht="15" x14ac:dyDescent="0.2">
      <c r="A16" s="32" t="s">
        <v>24</v>
      </c>
      <c r="C16" s="12"/>
      <c r="D16" s="12"/>
      <c r="E16" s="12"/>
      <c r="F16" s="12"/>
      <c r="G16" s="12"/>
      <c r="H16" s="12"/>
      <c r="I16" s="12"/>
    </row>
    <row r="17" spans="1:9" ht="17.25" x14ac:dyDescent="0.3">
      <c r="A17" s="33" t="s">
        <v>56</v>
      </c>
      <c r="B17" s="23" t="s">
        <v>61</v>
      </c>
      <c r="C17" s="23" t="s">
        <v>58</v>
      </c>
      <c r="D17" s="23" t="s">
        <v>65</v>
      </c>
      <c r="E17" s="23" t="s">
        <v>22</v>
      </c>
      <c r="F17" s="23" t="s">
        <v>66</v>
      </c>
      <c r="G17" s="23" t="s">
        <v>30</v>
      </c>
      <c r="H17" s="23" t="s">
        <v>67</v>
      </c>
      <c r="I17" s="23" t="s">
        <v>31</v>
      </c>
    </row>
    <row r="18" spans="1:9" ht="17.25" x14ac:dyDescent="0.3">
      <c r="A18" s="28" t="s">
        <v>70</v>
      </c>
      <c r="B18" s="28" t="s">
        <v>12</v>
      </c>
      <c r="C18" s="19">
        <v>5</v>
      </c>
      <c r="D18" s="19">
        <v>2</v>
      </c>
      <c r="E18" s="20">
        <f t="shared" ref="E18:E26" si="0">IFERROR((D18/C18),"-")</f>
        <v>0.4</v>
      </c>
      <c r="F18" s="19">
        <v>2</v>
      </c>
      <c r="G18" s="30">
        <f t="shared" ref="G18:G26" si="1">IFERROR((F18/C18),"-")</f>
        <v>0.4</v>
      </c>
      <c r="H18" s="19">
        <v>2</v>
      </c>
      <c r="I18" s="30">
        <f t="shared" ref="I18:I26" si="2">IFERROR((H18/C18),"-")</f>
        <v>0.4</v>
      </c>
    </row>
    <row r="19" spans="1:9" ht="17.25" x14ac:dyDescent="0.3">
      <c r="A19" s="28" t="s">
        <v>70</v>
      </c>
      <c r="B19" s="28" t="s">
        <v>11</v>
      </c>
      <c r="C19" s="19">
        <v>13</v>
      </c>
      <c r="D19" s="19">
        <v>2</v>
      </c>
      <c r="E19" s="20">
        <f t="shared" si="0"/>
        <v>0.15384615384615385</v>
      </c>
      <c r="F19" s="19">
        <v>5</v>
      </c>
      <c r="G19" s="30">
        <f t="shared" si="1"/>
        <v>0.38461538461538464</v>
      </c>
      <c r="H19" s="19">
        <v>5</v>
      </c>
      <c r="I19" s="30">
        <f t="shared" si="2"/>
        <v>0.38461538461538464</v>
      </c>
    </row>
    <row r="20" spans="1:9" ht="17.25" x14ac:dyDescent="0.3">
      <c r="A20" s="28" t="s">
        <v>70</v>
      </c>
      <c r="B20" s="28" t="s">
        <v>8</v>
      </c>
      <c r="C20" s="19"/>
      <c r="D20" s="19">
        <v>0</v>
      </c>
      <c r="E20" s="20" t="str">
        <f t="shared" si="0"/>
        <v>-</v>
      </c>
      <c r="F20" s="19">
        <v>0</v>
      </c>
      <c r="G20" s="30" t="str">
        <f t="shared" si="1"/>
        <v>-</v>
      </c>
      <c r="H20" s="19">
        <v>0</v>
      </c>
      <c r="I20" s="30" t="str">
        <f t="shared" si="2"/>
        <v>-</v>
      </c>
    </row>
    <row r="21" spans="1:9" ht="17.25" x14ac:dyDescent="0.3">
      <c r="A21" s="28" t="s">
        <v>70</v>
      </c>
      <c r="B21" s="28" t="s">
        <v>9</v>
      </c>
      <c r="C21" s="19">
        <v>2</v>
      </c>
      <c r="D21" s="19">
        <v>1</v>
      </c>
      <c r="E21" s="20">
        <f t="shared" si="0"/>
        <v>0.5</v>
      </c>
      <c r="F21" s="19">
        <v>1</v>
      </c>
      <c r="G21" s="30">
        <f t="shared" si="1"/>
        <v>0.5</v>
      </c>
      <c r="H21" s="19">
        <v>1</v>
      </c>
      <c r="I21" s="30">
        <f t="shared" si="2"/>
        <v>0.5</v>
      </c>
    </row>
    <row r="22" spans="1:9" ht="17.25" x14ac:dyDescent="0.3">
      <c r="A22" s="28" t="s">
        <v>70</v>
      </c>
      <c r="B22" s="28" t="s">
        <v>10</v>
      </c>
      <c r="C22" s="19">
        <v>3</v>
      </c>
      <c r="D22" s="19">
        <v>1</v>
      </c>
      <c r="E22" s="20">
        <f t="shared" si="0"/>
        <v>0.33333333333333331</v>
      </c>
      <c r="F22" s="19">
        <v>1</v>
      </c>
      <c r="G22" s="30">
        <f t="shared" si="1"/>
        <v>0.33333333333333331</v>
      </c>
      <c r="H22" s="19">
        <v>1</v>
      </c>
      <c r="I22" s="30">
        <f t="shared" si="2"/>
        <v>0.33333333333333331</v>
      </c>
    </row>
    <row r="23" spans="1:9" ht="17.25" x14ac:dyDescent="0.3">
      <c r="A23" s="28" t="s">
        <v>70</v>
      </c>
      <c r="B23" s="28" t="s">
        <v>13</v>
      </c>
      <c r="C23" s="19"/>
      <c r="D23" s="19">
        <v>0</v>
      </c>
      <c r="E23" s="20" t="str">
        <f t="shared" si="0"/>
        <v>-</v>
      </c>
      <c r="F23" s="19">
        <v>0</v>
      </c>
      <c r="G23" s="30" t="str">
        <f t="shared" si="1"/>
        <v>-</v>
      </c>
      <c r="H23" s="19">
        <v>0</v>
      </c>
      <c r="I23" s="30" t="str">
        <f t="shared" si="2"/>
        <v>-</v>
      </c>
    </row>
    <row r="24" spans="1:9" ht="17.25" x14ac:dyDescent="0.3">
      <c r="A24" s="28" t="s">
        <v>70</v>
      </c>
      <c r="B24" s="28" t="s">
        <v>15</v>
      </c>
      <c r="C24" s="19">
        <v>44</v>
      </c>
      <c r="D24" s="19">
        <v>23</v>
      </c>
      <c r="E24" s="20">
        <f t="shared" si="0"/>
        <v>0.52272727272727271</v>
      </c>
      <c r="F24" s="19">
        <v>34</v>
      </c>
      <c r="G24" s="20">
        <f t="shared" si="1"/>
        <v>0.77272727272727271</v>
      </c>
      <c r="H24" s="19">
        <v>34</v>
      </c>
      <c r="I24" s="20">
        <f t="shared" si="2"/>
        <v>0.77272727272727271</v>
      </c>
    </row>
    <row r="25" spans="1:9" ht="17.25" x14ac:dyDescent="0.3">
      <c r="A25" s="28" t="s">
        <v>70</v>
      </c>
      <c r="B25" s="28" t="s">
        <v>7</v>
      </c>
      <c r="C25" s="19">
        <v>4</v>
      </c>
      <c r="D25" s="19">
        <v>0</v>
      </c>
      <c r="E25" s="20">
        <f t="shared" si="0"/>
        <v>0</v>
      </c>
      <c r="F25" s="19">
        <v>1</v>
      </c>
      <c r="G25" s="30">
        <f t="shared" si="1"/>
        <v>0.25</v>
      </c>
      <c r="H25" s="19">
        <v>1</v>
      </c>
      <c r="I25" s="30">
        <f t="shared" si="2"/>
        <v>0.25</v>
      </c>
    </row>
    <row r="26" spans="1:9" ht="17.25" x14ac:dyDescent="0.3">
      <c r="A26" s="28" t="s">
        <v>70</v>
      </c>
      <c r="B26" s="28" t="s">
        <v>14</v>
      </c>
      <c r="C26" s="19"/>
      <c r="D26" s="19">
        <v>0</v>
      </c>
      <c r="E26" s="20" t="str">
        <f t="shared" si="0"/>
        <v>-</v>
      </c>
      <c r="F26" s="19">
        <v>0</v>
      </c>
      <c r="G26" s="30" t="str">
        <f t="shared" si="1"/>
        <v>-</v>
      </c>
      <c r="H26" s="19">
        <v>0</v>
      </c>
      <c r="I26" s="30" t="str">
        <f t="shared" si="2"/>
        <v>-</v>
      </c>
    </row>
    <row r="27" spans="1:9" ht="17.25" x14ac:dyDescent="0.3">
      <c r="A27" s="34" t="s">
        <v>1</v>
      </c>
    </row>
    <row r="28" spans="1:9" s="2" customFormat="1" ht="15" x14ac:dyDescent="0.2">
      <c r="A28" s="32" t="s">
        <v>16</v>
      </c>
      <c r="C28" s="12"/>
      <c r="D28" s="12"/>
      <c r="E28" s="12"/>
      <c r="F28" s="12"/>
      <c r="G28" s="12"/>
      <c r="H28" s="12"/>
      <c r="I28" s="12"/>
    </row>
    <row r="29" spans="1:9" ht="17.25" x14ac:dyDescent="0.3">
      <c r="A29" s="33" t="s">
        <v>56</v>
      </c>
      <c r="B29" s="23" t="s">
        <v>63</v>
      </c>
      <c r="C29" s="23" t="s">
        <v>58</v>
      </c>
      <c r="D29" s="23" t="s">
        <v>65</v>
      </c>
      <c r="E29" s="23" t="s">
        <v>22</v>
      </c>
      <c r="F29" s="23" t="s">
        <v>66</v>
      </c>
      <c r="G29" s="23" t="s">
        <v>30</v>
      </c>
      <c r="H29" s="23" t="s">
        <v>67</v>
      </c>
      <c r="I29" s="23" t="s">
        <v>31</v>
      </c>
    </row>
    <row r="30" spans="1:9" ht="17.25" x14ac:dyDescent="0.3">
      <c r="A30" s="28" t="s">
        <v>70</v>
      </c>
      <c r="B30" s="28" t="s">
        <v>16</v>
      </c>
      <c r="C30" s="19">
        <v>16</v>
      </c>
      <c r="D30" s="19">
        <v>5</v>
      </c>
      <c r="E30" s="20">
        <f>IFERROR((D30/C30),"-")</f>
        <v>0.3125</v>
      </c>
      <c r="F30" s="19">
        <v>8</v>
      </c>
      <c r="G30" s="30">
        <f>IFERROR((F30/C30),"-")</f>
        <v>0.5</v>
      </c>
      <c r="H30" s="19">
        <v>8</v>
      </c>
      <c r="I30" s="30">
        <f>IFERROR((H30/C30),"-")</f>
        <v>0.5</v>
      </c>
    </row>
    <row r="31" spans="1:9" ht="17.25" x14ac:dyDescent="0.3">
      <c r="A31" s="28" t="s">
        <v>70</v>
      </c>
      <c r="C31" s="19">
        <v>55</v>
      </c>
      <c r="D31" s="19">
        <v>24</v>
      </c>
      <c r="E31" s="20">
        <f>IFERROR((D31/C31),"-")</f>
        <v>0.43636363636363634</v>
      </c>
      <c r="F31" s="19">
        <v>36</v>
      </c>
      <c r="G31" s="30">
        <f>IFERROR((F31/C31),"-")</f>
        <v>0.65454545454545454</v>
      </c>
      <c r="H31" s="19">
        <v>36</v>
      </c>
      <c r="I31" s="30">
        <f>IFERROR((H31/C31),"-")</f>
        <v>0.65454545454545454</v>
      </c>
    </row>
    <row r="32" spans="1:9" ht="17.25" x14ac:dyDescent="0.3">
      <c r="A32" s="34" t="s">
        <v>1</v>
      </c>
    </row>
    <row r="33" spans="1:9" s="2" customFormat="1" ht="15" x14ac:dyDescent="0.2">
      <c r="A33" s="32" t="s">
        <v>17</v>
      </c>
      <c r="C33" s="12"/>
      <c r="D33" s="12"/>
      <c r="E33" s="12"/>
      <c r="F33" s="12"/>
      <c r="G33" s="12"/>
      <c r="H33" s="12"/>
      <c r="I33" s="12"/>
    </row>
    <row r="34" spans="1:9" ht="17.25" x14ac:dyDescent="0.3">
      <c r="A34" s="33" t="s">
        <v>56</v>
      </c>
      <c r="B34" s="23" t="s">
        <v>62</v>
      </c>
      <c r="C34" s="23" t="s">
        <v>58</v>
      </c>
      <c r="D34" s="23" t="s">
        <v>65</v>
      </c>
      <c r="E34" s="23" t="s">
        <v>22</v>
      </c>
      <c r="F34" s="23" t="s">
        <v>66</v>
      </c>
      <c r="G34" s="23" t="s">
        <v>30</v>
      </c>
      <c r="H34" s="23" t="s">
        <v>67</v>
      </c>
      <c r="I34" s="23" t="s">
        <v>31</v>
      </c>
    </row>
    <row r="35" spans="1:9" ht="17.25" x14ac:dyDescent="0.3">
      <c r="A35" s="28" t="s">
        <v>70</v>
      </c>
      <c r="B35" s="28" t="s">
        <v>18</v>
      </c>
      <c r="C35" s="19">
        <v>21</v>
      </c>
      <c r="D35" s="19">
        <v>11</v>
      </c>
      <c r="E35" s="20">
        <f>IFERROR((D35/C35),"-")</f>
        <v>0.52380952380952384</v>
      </c>
      <c r="F35" s="19">
        <v>16</v>
      </c>
      <c r="G35" s="30">
        <f>IFERROR((F35/C35),"-")</f>
        <v>0.76190476190476186</v>
      </c>
      <c r="H35" s="19">
        <v>16</v>
      </c>
      <c r="I35" s="30">
        <f>IFERROR((H35/C35),"-")</f>
        <v>0.76190476190476186</v>
      </c>
    </row>
    <row r="36" spans="1:9" ht="17.25" x14ac:dyDescent="0.3">
      <c r="A36" s="28" t="s">
        <v>70</v>
      </c>
      <c r="C36" s="19">
        <v>50</v>
      </c>
      <c r="D36" s="19">
        <v>18</v>
      </c>
      <c r="E36" s="20">
        <f>IFERROR((D36/C36),"-")</f>
        <v>0.36</v>
      </c>
      <c r="F36" s="19">
        <v>28</v>
      </c>
      <c r="G36" s="30">
        <f>IFERROR((F36/C36),"-")</f>
        <v>0.56000000000000005</v>
      </c>
      <c r="H36" s="19">
        <v>28</v>
      </c>
      <c r="I36" s="30">
        <f>IFERROR((H36/C36),"-")</f>
        <v>0.56000000000000005</v>
      </c>
    </row>
    <row r="37" spans="1:9" ht="17.25" x14ac:dyDescent="0.3">
      <c r="A37" s="34" t="s">
        <v>1</v>
      </c>
    </row>
    <row r="38" spans="1:9" s="2" customFormat="1" ht="15" x14ac:dyDescent="0.2">
      <c r="A38" s="32" t="s">
        <v>19</v>
      </c>
      <c r="C38" s="12"/>
      <c r="D38" s="12"/>
      <c r="E38" s="12"/>
      <c r="F38" s="12"/>
      <c r="G38" s="12"/>
      <c r="H38" s="12"/>
      <c r="I38" s="12"/>
    </row>
    <row r="39" spans="1:9" ht="17.25" x14ac:dyDescent="0.3">
      <c r="A39" s="33" t="s">
        <v>56</v>
      </c>
      <c r="B39" s="23" t="s">
        <v>64</v>
      </c>
      <c r="C39" s="23" t="s">
        <v>58</v>
      </c>
      <c r="D39" s="23" t="s">
        <v>65</v>
      </c>
      <c r="E39" s="23" t="s">
        <v>22</v>
      </c>
      <c r="F39" s="23" t="s">
        <v>66</v>
      </c>
      <c r="G39" s="23" t="s">
        <v>30</v>
      </c>
      <c r="H39" s="23" t="s">
        <v>67</v>
      </c>
      <c r="I39" s="23" t="s">
        <v>31</v>
      </c>
    </row>
    <row r="40" spans="1:9" ht="17.25" x14ac:dyDescent="0.3">
      <c r="A40" s="28" t="s">
        <v>70</v>
      </c>
      <c r="B40" s="28" t="s">
        <v>20</v>
      </c>
      <c r="C40" s="19">
        <v>34</v>
      </c>
      <c r="D40" s="19">
        <v>13</v>
      </c>
      <c r="E40" s="20">
        <f>IFERROR((D40/C40),"-")</f>
        <v>0.38235294117647056</v>
      </c>
      <c r="F40" s="19">
        <v>20</v>
      </c>
      <c r="G40" s="30">
        <f>IFERROR((F40/C40),"-")</f>
        <v>0.58823529411764708</v>
      </c>
      <c r="H40" s="19">
        <v>20</v>
      </c>
      <c r="I40" s="30">
        <f>IFERROR((H40/C40),"-")</f>
        <v>0.58823529411764708</v>
      </c>
    </row>
    <row r="41" spans="1:9" ht="17.25" x14ac:dyDescent="0.3">
      <c r="A41" s="28" t="s">
        <v>70</v>
      </c>
      <c r="C41" s="19">
        <v>37</v>
      </c>
      <c r="D41" s="19">
        <v>16</v>
      </c>
      <c r="E41" s="20">
        <f>IFERROR((D41/C41),"-")</f>
        <v>0.43243243243243246</v>
      </c>
      <c r="F41" s="19">
        <v>24</v>
      </c>
      <c r="G41" s="30">
        <f>IFERROR((F41/C41),"-")</f>
        <v>0.64864864864864868</v>
      </c>
      <c r="H41" s="19">
        <v>24</v>
      </c>
      <c r="I41" s="30">
        <f>IFERROR((H41/C41),"-")</f>
        <v>0.64864864864864868</v>
      </c>
    </row>
    <row r="42" spans="1:9" ht="17.25" x14ac:dyDescent="0.3">
      <c r="A42" s="28"/>
      <c r="C42" s="19"/>
      <c r="D42" s="19"/>
      <c r="E42" s="20"/>
      <c r="F42" s="19"/>
      <c r="G42" s="19"/>
      <c r="H42" s="19"/>
      <c r="I42" s="19"/>
    </row>
  </sheetData>
  <pageMargins left="0.43270833333333331" right="0.33333333333333331" top="0.75" bottom="0.75" header="0.3" footer="0.3"/>
  <pageSetup scale="67" fitToHeight="0" orientation="landscape" r:id="rId1"/>
  <headerFooter>
    <oddHeader>&amp;C&amp;"Century Gothic,Bold"&amp;12&amp;A</oddHeader>
  </headerFooter>
  <customProperties>
    <customPr name="EpmWorksheetKeyString_GU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Athletics Enrollment</vt:lpstr>
      <vt:lpstr>Athletics Retention Rate</vt:lpstr>
      <vt:lpstr>Athletics Graduates 150%</vt:lpstr>
      <vt:lpstr>Athletics Graduates 4-5-6 Years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Gillian E Leonard</dc:creator>
  <cp:lastModifiedBy>Gillian E Leonard</cp:lastModifiedBy>
  <cp:lastPrinted>2026-09-28T15:51:43Z</cp:lastPrinted>
  <dcterms:created xsi:type="dcterms:W3CDTF">2017-11-02T21:09:34Z</dcterms:created>
  <dcterms:modified xsi:type="dcterms:W3CDTF">2026-09-28T16:15:55Z</dcterms:modified>
</cp:coreProperties>
</file>